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activeTab="10"/>
  </bookViews>
  <sheets>
    <sheet name="полное" sheetId="12" r:id="rId1"/>
    <sheet name="пн 1 " sheetId="1" r:id="rId2"/>
    <sheet name="вт 1" sheetId="2" r:id="rId3"/>
    <sheet name="ср 1" sheetId="11" r:id="rId4"/>
    <sheet name="чт 1" sheetId="3" r:id="rId5"/>
    <sheet name="пт 1" sheetId="4" r:id="rId6"/>
    <sheet name="пн 2" sheetId="5" r:id="rId7"/>
    <sheet name="вт 2" sheetId="6" r:id="rId8"/>
    <sheet name="ср 2" sheetId="7" r:id="rId9"/>
    <sheet name="чт 2" sheetId="8" r:id="rId10"/>
    <sheet name="пт 2" sheetId="9" r:id="rId11"/>
  </sheets>
  <definedNames>
    <definedName name="_xlnm.Print_Area" localSheetId="2">'вт 1'!$B$1:$U$22</definedName>
    <definedName name="_xlnm.Print_Area" localSheetId="7">'вт 2'!$A$1:$U$23</definedName>
    <definedName name="_xlnm.Print_Area" localSheetId="1">'пн 1 '!$A$1:$U$21</definedName>
    <definedName name="_xlnm.Print_Area" localSheetId="6">'пн 2'!$A$1:$U$22</definedName>
    <definedName name="_xlnm.Print_Area" localSheetId="0">полное!$A$1:$T$251</definedName>
    <definedName name="_xlnm.Print_Area" localSheetId="10">'пт 2'!$A$1:$U$22</definedName>
    <definedName name="_xlnm.Print_Area" localSheetId="3">'ср 1'!$A$1:$U$22</definedName>
    <definedName name="_xlnm.Print_Area" localSheetId="8">'ср 2'!$A$1:$U$22</definedName>
    <definedName name="_xlnm.Print_Area" localSheetId="4">'чт 1'!$A$1:$U$22</definedName>
    <definedName name="_xlnm.Print_Area" localSheetId="9">'чт 2'!$A$1:$U$21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<sst xmlns="http://schemas.openxmlformats.org/spreadsheetml/2006/main" count="1177" uniqueCount="316">
  <si>
    <t xml:space="preserve">Приложение 8 к СанПиН 2.3./2.4.3590-20
</t>
  </si>
  <si>
    <t>Примерное меню и пищевая ценность приготовляемых блюд</t>
  </si>
  <si>
    <r>
      <rPr>
        <sz val="7"/>
        <rFont val="Times New Roman"/>
        <charset val="134"/>
      </rPr>
      <t xml:space="preserve">Рацион: Общеобразовательные организации
</t>
    </r>
    <r>
      <rPr>
        <b/>
        <sz val="7"/>
        <rFont val="Times New Roman"/>
        <charset val="134"/>
      </rPr>
      <t>ПРИМЕЧАНИЕ: * замена на зимний период</t>
    </r>
  </si>
  <si>
    <r>
      <rPr>
        <sz val="7"/>
        <rFont val="Times New Roman"/>
        <charset val="134"/>
      </rPr>
      <t>понедельник</t>
    </r>
  </si>
  <si>
    <r>
      <rPr>
        <sz val="7"/>
        <rFont val="Times New Roman"/>
        <charset val="134"/>
      </rPr>
      <t>7-11 лет</t>
    </r>
  </si>
  <si>
    <r>
      <rPr>
        <sz val="7"/>
        <rFont val="Times New Roman"/>
        <charset val="134"/>
      </rPr>
      <t>№ рец.</t>
    </r>
  </si>
  <si>
    <r>
      <rPr>
        <sz val="7"/>
        <rFont val="Times New Roman"/>
        <charset val="134"/>
      </rPr>
      <t>Прием пищи, наименование блюда</t>
    </r>
  </si>
  <si>
    <r>
      <rPr>
        <sz val="7"/>
        <rFont val="Times New Roman"/>
        <charset val="134"/>
      </rPr>
      <t>Масса порции</t>
    </r>
  </si>
  <si>
    <r>
      <rPr>
        <sz val="7"/>
        <rFont val="Times New Roman"/>
        <charset val="134"/>
      </rPr>
      <t>Пищевые вещества (г)</t>
    </r>
  </si>
  <si>
    <r>
      <rPr>
        <sz val="7"/>
        <rFont val="Times New Roman"/>
        <charset val="134"/>
      </rPr>
      <t xml:space="preserve">Энерге-
</t>
    </r>
    <r>
      <rPr>
        <sz val="7"/>
        <rFont val="Times New Roman"/>
        <charset val="134"/>
      </rPr>
      <t>тическая ценность (ккал)</t>
    </r>
  </si>
  <si>
    <r>
      <rPr>
        <sz val="7"/>
        <rFont val="Times New Roman"/>
        <charset val="134"/>
      </rPr>
      <t>Витамины (мг)</t>
    </r>
  </si>
  <si>
    <r>
      <rPr>
        <sz val="7"/>
        <rFont val="Times New Roman"/>
        <charset val="134"/>
      </rPr>
      <t>Минеральные вещества (мг)</t>
    </r>
  </si>
  <si>
    <r>
      <rPr>
        <sz val="7"/>
        <rFont val="Times New Roman"/>
        <charset val="134"/>
      </rPr>
      <t>Б</t>
    </r>
  </si>
  <si>
    <r>
      <rPr>
        <sz val="7"/>
        <rFont val="Times New Roman"/>
        <charset val="134"/>
      </rPr>
      <t>Ж</t>
    </r>
  </si>
  <si>
    <r>
      <rPr>
        <sz val="7"/>
        <rFont val="Times New Roman"/>
        <charset val="134"/>
      </rPr>
      <t>У</t>
    </r>
  </si>
  <si>
    <r>
      <rPr>
        <sz val="7"/>
        <rFont val="Times New Roman"/>
        <charset val="134"/>
      </rPr>
      <t>B1</t>
    </r>
  </si>
  <si>
    <r>
      <rPr>
        <sz val="7"/>
        <rFont val="Times New Roman"/>
        <charset val="134"/>
      </rPr>
      <t>В2</t>
    </r>
  </si>
  <si>
    <r>
      <rPr>
        <sz val="7"/>
        <rFont val="Times New Roman"/>
        <charset val="134"/>
      </rPr>
      <t>C</t>
    </r>
  </si>
  <si>
    <r>
      <rPr>
        <sz val="7"/>
        <rFont val="Times New Roman"/>
        <charset val="134"/>
      </rPr>
      <t>A</t>
    </r>
  </si>
  <si>
    <r>
      <rPr>
        <sz val="7"/>
        <rFont val="Times New Roman"/>
        <charset val="134"/>
      </rPr>
      <t>D</t>
    </r>
  </si>
  <si>
    <r>
      <rPr>
        <sz val="7"/>
        <rFont val="Times New Roman"/>
        <charset val="134"/>
      </rPr>
      <t>Ca</t>
    </r>
  </si>
  <si>
    <r>
      <rPr>
        <sz val="7"/>
        <rFont val="Times New Roman"/>
        <charset val="134"/>
      </rPr>
      <t>P</t>
    </r>
  </si>
  <si>
    <r>
      <rPr>
        <sz val="7"/>
        <rFont val="Times New Roman"/>
        <charset val="134"/>
      </rPr>
      <t>F</t>
    </r>
  </si>
  <si>
    <r>
      <rPr>
        <sz val="7"/>
        <rFont val="Times New Roman"/>
        <charset val="134"/>
      </rPr>
      <t>Sе</t>
    </r>
  </si>
  <si>
    <r>
      <rPr>
        <sz val="7"/>
        <rFont val="Times New Roman"/>
        <charset val="134"/>
      </rPr>
      <t>K</t>
    </r>
  </si>
  <si>
    <r>
      <rPr>
        <sz val="7"/>
        <rFont val="Times New Roman"/>
        <charset val="134"/>
      </rPr>
      <t>I</t>
    </r>
  </si>
  <si>
    <r>
      <rPr>
        <sz val="7"/>
        <rFont val="Times New Roman"/>
        <charset val="134"/>
      </rPr>
      <t>Mg</t>
    </r>
  </si>
  <si>
    <r>
      <rPr>
        <sz val="7"/>
        <rFont val="Times New Roman"/>
        <charset val="134"/>
      </rPr>
      <t>Fe</t>
    </r>
  </si>
  <si>
    <r>
      <rPr>
        <sz val="7"/>
        <rFont val="Times New Roman"/>
        <charset val="134"/>
      </rPr>
      <t>Завтрак</t>
    </r>
  </si>
  <si>
    <r>
      <rPr>
        <sz val="7"/>
        <rFont val="Times New Roman"/>
        <charset val="134"/>
      </rPr>
      <t>Фрукт порционно / Яблоко 1шт</t>
    </r>
  </si>
  <si>
    <r>
      <rPr>
        <sz val="7"/>
        <rFont val="Times New Roman"/>
        <charset val="134"/>
      </rPr>
      <t>120-150</t>
    </r>
  </si>
  <si>
    <r>
      <rPr>
        <sz val="7"/>
        <rFont val="Times New Roman"/>
        <charset val="134"/>
      </rPr>
      <t xml:space="preserve">Запеканка творожная с соусом молочным
</t>
    </r>
    <r>
      <rPr>
        <sz val="7"/>
        <rFont val="Times New Roman"/>
        <charset val="134"/>
      </rPr>
      <t>(сладким)</t>
    </r>
  </si>
  <si>
    <r>
      <rPr>
        <sz val="7"/>
        <rFont val="Times New Roman"/>
        <charset val="134"/>
      </rPr>
      <t>Чай черный  с лимоном</t>
    </r>
  </si>
  <si>
    <r>
      <rPr>
        <sz val="7"/>
        <rFont val="Times New Roman"/>
        <charset val="134"/>
      </rPr>
      <t>Хлеб пшеничный</t>
    </r>
  </si>
  <si>
    <r>
      <rPr>
        <sz val="7"/>
        <rFont val="Times New Roman"/>
        <charset val="134"/>
      </rPr>
      <t>Итого за Завтрак</t>
    </r>
  </si>
  <si>
    <r>
      <rPr>
        <sz val="7"/>
        <rFont val="Times New Roman"/>
        <charset val="134"/>
      </rPr>
      <t>Обед (полноценный рацион питания)</t>
    </r>
  </si>
  <si>
    <r>
      <rPr>
        <sz val="7"/>
        <rFont val="Times New Roman"/>
        <charset val="134"/>
      </rPr>
      <t xml:space="preserve">Салат из свежих овощей  "Ассорти"
</t>
    </r>
    <r>
      <rPr>
        <sz val="7"/>
        <rFont val="Times New Roman"/>
        <charset val="134"/>
      </rPr>
      <t>заправленный растительным маслом</t>
    </r>
  </si>
  <si>
    <r>
      <rPr>
        <i/>
        <sz val="7"/>
        <rFont val="Times New Roman"/>
        <charset val="134"/>
      </rPr>
      <t>50,08* З П</t>
    </r>
  </si>
  <si>
    <r>
      <rPr>
        <i/>
        <sz val="7"/>
        <rFont val="Times New Roman"/>
        <charset val="134"/>
      </rPr>
      <t xml:space="preserve">Салат из свеклы с сыром запрвленный маслом
</t>
    </r>
    <r>
      <rPr>
        <i/>
        <sz val="7"/>
        <rFont val="Times New Roman"/>
        <charset val="134"/>
      </rPr>
      <t>растительным</t>
    </r>
  </si>
  <si>
    <r>
      <rPr>
        <sz val="7"/>
        <rFont val="Times New Roman"/>
        <charset val="134"/>
      </rPr>
      <t xml:space="preserve">Суп картофельный с бобовыми (горох) с
</t>
    </r>
    <r>
      <rPr>
        <sz val="7"/>
        <rFont val="Times New Roman"/>
        <charset val="134"/>
      </rPr>
      <t>гренками пшеничнымим на бульоне</t>
    </r>
  </si>
  <si>
    <r>
      <rPr>
        <sz val="7"/>
        <rFont val="Times New Roman"/>
        <charset val="134"/>
      </rPr>
      <t>200/50</t>
    </r>
  </si>
  <si>
    <r>
      <rPr>
        <sz val="7"/>
        <rFont val="Times New Roman"/>
        <charset val="134"/>
      </rPr>
      <t xml:space="preserve">Крокеты "Детские" запеченные под          соусом
</t>
    </r>
    <r>
      <rPr>
        <sz val="7"/>
        <rFont val="Times New Roman"/>
        <charset val="134"/>
      </rPr>
      <t>сметанным</t>
    </r>
  </si>
  <si>
    <r>
      <rPr>
        <sz val="7"/>
        <rFont val="Times New Roman"/>
        <charset val="134"/>
      </rPr>
      <t xml:space="preserve">Макаронные изделия отварные  с маслом
</t>
    </r>
    <r>
      <rPr>
        <sz val="7"/>
        <rFont val="Times New Roman"/>
        <charset val="134"/>
      </rPr>
      <t>сливочным</t>
    </r>
  </si>
  <si>
    <r>
      <rPr>
        <sz val="7"/>
        <rFont val="Times New Roman"/>
        <charset val="134"/>
      </rPr>
      <t>Компот из  фруктовой ягодной смеси</t>
    </r>
  </si>
  <si>
    <r>
      <rPr>
        <sz val="7"/>
        <rFont val="Times New Roman"/>
        <charset val="134"/>
      </rPr>
      <t>Хлеб ржано-пшеничный</t>
    </r>
  </si>
  <si>
    <r>
      <rPr>
        <sz val="7"/>
        <rFont val="Times New Roman"/>
        <charset val="134"/>
      </rPr>
      <t>Итого за Обед (полноценный рацион питания)</t>
    </r>
  </si>
  <si>
    <r>
      <rPr>
        <i/>
        <sz val="7"/>
        <rFont val="Times New Roman"/>
        <charset val="134"/>
      </rPr>
      <t>Итого за Обед (замена)</t>
    </r>
  </si>
  <si>
    <r>
      <rPr>
        <sz val="7"/>
        <rFont val="Times New Roman"/>
        <charset val="134"/>
      </rPr>
      <t>Итого за 2 приема пищи</t>
    </r>
  </si>
  <si>
    <r>
      <rPr>
        <i/>
        <sz val="7"/>
        <rFont val="Times New Roman"/>
        <charset val="134"/>
      </rPr>
      <t>Итого за 2 приема пищи (замена)</t>
    </r>
  </si>
  <si>
    <t>ПРИМЕЧАНИЕ: * замена на зимний период</t>
  </si>
  <si>
    <t>Приложение 8 к СанПиН 2.3./2.4.3590-20</t>
  </si>
  <si>
    <t>Примерное меню и пищевая ценность приготовляемых блюд (лист 2)</t>
  </si>
  <si>
    <t>Рацион: Общеобразовательные организации</t>
  </si>
  <si>
    <t>вторник</t>
  </si>
  <si>
    <r>
      <rPr>
        <sz val="7"/>
        <rFont val="Times New Roman"/>
        <charset val="134"/>
      </rPr>
      <t>Сезон:</t>
    </r>
  </si>
  <si>
    <r>
      <rPr>
        <sz val="7"/>
        <rFont val="Times New Roman"/>
        <charset val="134"/>
      </rPr>
      <t>осенне-весенний</t>
    </r>
  </si>
  <si>
    <r>
      <rPr>
        <sz val="7"/>
        <rFont val="Times New Roman"/>
        <charset val="134"/>
      </rPr>
      <t>Неделя:  1                                                                                                  Возраст:                                                                           7-11 лет</t>
    </r>
  </si>
  <si>
    <r>
      <rPr>
        <sz val="7"/>
        <rFont val="Times New Roman"/>
        <charset val="134"/>
      </rPr>
      <t>Гастрономия / Сыр порционно</t>
    </r>
  </si>
  <si>
    <r>
      <rPr>
        <sz val="7"/>
        <rFont val="Times New Roman"/>
        <charset val="134"/>
      </rPr>
      <t>Каша молочная гречневая  с маслом сливочным</t>
    </r>
  </si>
  <si>
    <r>
      <rPr>
        <sz val="7"/>
        <rFont val="Times New Roman"/>
        <charset val="134"/>
      </rPr>
      <t>Кофейный напиток с молоком</t>
    </r>
  </si>
  <si>
    <r>
      <rPr>
        <sz val="7"/>
        <rFont val="Times New Roman"/>
        <charset val="134"/>
      </rPr>
      <t>Салат из капусты белокочанной с огурцом "Зайчик" заправленный растительным маслом</t>
    </r>
  </si>
  <si>
    <r>
      <rPr>
        <i/>
        <sz val="7"/>
        <rFont val="Times New Roman"/>
        <charset val="134"/>
      </rPr>
      <t>*0,09 З,П</t>
    </r>
  </si>
  <si>
    <r>
      <rPr>
        <i/>
        <sz val="7"/>
        <rFont val="Times New Roman"/>
        <charset val="134"/>
      </rPr>
      <t xml:space="preserve">Салат "Фасолька" заправленный растительным
</t>
    </r>
    <r>
      <rPr>
        <i/>
        <sz val="7"/>
        <rFont val="Times New Roman"/>
        <charset val="134"/>
      </rPr>
      <t>маслом</t>
    </r>
  </si>
  <si>
    <r>
      <rPr>
        <sz val="7"/>
        <rFont val="Times New Roman"/>
        <charset val="134"/>
      </rPr>
      <t>Щи из свежей капусты на бульоне со сметаной</t>
    </r>
  </si>
  <si>
    <r>
      <rPr>
        <sz val="7"/>
        <rFont val="Times New Roman"/>
        <charset val="134"/>
      </rPr>
      <t>200/10</t>
    </r>
  </si>
  <si>
    <r>
      <rPr>
        <sz val="7"/>
        <rFont val="Times New Roman"/>
        <charset val="134"/>
      </rPr>
      <t>Тефтели из рыбы тушеные в соусе овощном</t>
    </r>
  </si>
  <si>
    <r>
      <rPr>
        <sz val="7"/>
        <rFont val="Times New Roman"/>
        <charset val="134"/>
      </rPr>
      <t>Картофельное пюре с маслом сливочным</t>
    </r>
  </si>
  <si>
    <r>
      <rPr>
        <sz val="7"/>
        <rFont val="Times New Roman"/>
        <charset val="134"/>
      </rPr>
      <t xml:space="preserve">Компот из смеси сухофруктов     С-
</t>
    </r>
    <r>
      <rPr>
        <sz val="7"/>
        <rFont val="Times New Roman"/>
        <charset val="134"/>
      </rPr>
      <t>витаминизированный</t>
    </r>
  </si>
  <si>
    <t>Примерное меню и пищевая ценность приготовляемых блюд (лист 3)</t>
  </si>
  <si>
    <r>
      <rPr>
        <sz val="7"/>
        <rFont val="Times New Roman"/>
        <charset val="134"/>
      </rPr>
      <t>Рацион: Общеобразовательные организации</t>
    </r>
  </si>
  <si>
    <t>среда</t>
  </si>
  <si>
    <r>
      <rPr>
        <sz val="7"/>
        <rFont val="Times New Roman"/>
        <charset val="134"/>
      </rPr>
      <t xml:space="preserve">Картофельная запеканка с  рублеными мясными
</t>
    </r>
    <r>
      <rPr>
        <sz val="7"/>
        <rFont val="Times New Roman"/>
        <charset val="134"/>
      </rPr>
      <t>изделиями  (или субпродуктами)   под соусом сметанным</t>
    </r>
  </si>
  <si>
    <r>
      <rPr>
        <sz val="7"/>
        <rFont val="Times New Roman"/>
        <charset val="134"/>
      </rPr>
      <t xml:space="preserve">Салат из  свежих помидор и огурцов  с луком
</t>
    </r>
    <r>
      <rPr>
        <sz val="7"/>
        <rFont val="Times New Roman"/>
        <charset val="134"/>
      </rPr>
      <t>заправленный  растительным маслом</t>
    </r>
  </si>
  <si>
    <r>
      <rPr>
        <i/>
        <sz val="7"/>
        <rFont val="Times New Roman"/>
        <charset val="134"/>
      </rPr>
      <t>7 * ЗП</t>
    </r>
  </si>
  <si>
    <r>
      <rPr>
        <i/>
        <sz val="7"/>
        <rFont val="Times New Roman"/>
        <charset val="134"/>
      </rPr>
      <t xml:space="preserve">Салат "Витаминный"(капуста
</t>
    </r>
    <r>
      <rPr>
        <i/>
        <sz val="7"/>
        <rFont val="Times New Roman"/>
        <charset val="134"/>
      </rPr>
      <t>консервированная,кукуруза) заправленный растительным маслом</t>
    </r>
  </si>
  <si>
    <r>
      <rPr>
        <sz val="7"/>
        <rFont val="Times New Roman"/>
        <charset val="134"/>
      </rPr>
      <t xml:space="preserve">Борщ со свежей капустой и картофелем  на
</t>
    </r>
    <r>
      <rPr>
        <sz val="7"/>
        <rFont val="Times New Roman"/>
        <charset val="134"/>
      </rPr>
      <t>бульоне</t>
    </r>
  </si>
  <si>
    <r>
      <rPr>
        <sz val="7"/>
        <rFont val="Times New Roman"/>
        <charset val="134"/>
      </rPr>
      <t>Плов  с  птицей</t>
    </r>
  </si>
  <si>
    <r>
      <rPr>
        <sz val="7"/>
        <rFont val="Times New Roman"/>
        <charset val="134"/>
      </rPr>
      <t>Сок фруктовый</t>
    </r>
  </si>
  <si>
    <t>Примерное меню и пищевая ценность приготовляемых блюд (лист 4)</t>
  </si>
  <si>
    <t>четверг</t>
  </si>
  <si>
    <r>
      <rPr>
        <sz val="7"/>
        <rFont val="Times New Roman"/>
        <charset val="134"/>
      </rPr>
      <t>Минеральные вещества (мг/ мкг)</t>
    </r>
  </si>
  <si>
    <r>
      <rPr>
        <sz val="7"/>
        <rFont val="Times New Roman"/>
        <charset val="134"/>
      </rPr>
      <t>Фрукт порционно / Яблоко</t>
    </r>
  </si>
  <si>
    <r>
      <rPr>
        <sz val="7"/>
        <rFont val="Times New Roman"/>
        <charset val="134"/>
      </rPr>
      <t xml:space="preserve">Каша молочная овсяная (геркулесовая)  с маслом
</t>
    </r>
    <r>
      <rPr>
        <sz val="7"/>
        <rFont val="Times New Roman"/>
        <charset val="134"/>
      </rPr>
      <t>сливочным</t>
    </r>
  </si>
  <si>
    <r>
      <rPr>
        <sz val="7"/>
        <rFont val="Times New Roman"/>
        <charset val="134"/>
      </rPr>
      <t>Какао с молоком</t>
    </r>
  </si>
  <si>
    <r>
      <rPr>
        <sz val="7"/>
        <rFont val="Times New Roman"/>
        <charset val="134"/>
      </rPr>
      <t xml:space="preserve">Винегрет овощной заправленный растительным
</t>
    </r>
    <r>
      <rPr>
        <sz val="7"/>
        <rFont val="Times New Roman"/>
        <charset val="134"/>
      </rPr>
      <t>маслом</t>
    </r>
  </si>
  <si>
    <r>
      <rPr>
        <sz val="7"/>
        <rFont val="Times New Roman"/>
        <charset val="134"/>
      </rPr>
      <t>Суп овощной на бульоне</t>
    </r>
  </si>
  <si>
    <r>
      <rPr>
        <sz val="6"/>
        <rFont val="Times New Roman"/>
        <charset val="134"/>
      </rPr>
      <t>Шницель "Тотоша" запеченный с овощами</t>
    </r>
  </si>
  <si>
    <r>
      <rPr>
        <sz val="7"/>
        <rFont val="Times New Roman"/>
        <charset val="134"/>
      </rPr>
      <t>Гороховое пюре  с маслом сливочным</t>
    </r>
  </si>
  <si>
    <r>
      <rPr>
        <sz val="7"/>
        <rFont val="Times New Roman"/>
        <charset val="134"/>
      </rPr>
      <t xml:space="preserve">Компот из смеси сухофруктов
</t>
    </r>
    <r>
      <rPr>
        <sz val="7"/>
        <rFont val="Times New Roman"/>
        <charset val="134"/>
      </rPr>
      <t>С- витаминизированный</t>
    </r>
  </si>
  <si>
    <r>
      <rPr>
        <sz val="7"/>
        <rFont val="Times New Roman"/>
        <charset val="134"/>
      </rPr>
      <t>Кондитерское изделие/ Печенье</t>
    </r>
  </si>
  <si>
    <t>Примерное меню и пищевая ценность приготовляемых блюд (лист 5)</t>
  </si>
  <si>
    <t>пятница</t>
  </si>
  <si>
    <r>
      <rPr>
        <sz val="7"/>
        <rFont val="Times New Roman"/>
        <charset val="134"/>
      </rPr>
      <t>Фрукт порционно /</t>
    </r>
  </si>
  <si>
    <r>
      <rPr>
        <sz val="7"/>
        <rFont val="Times New Roman"/>
        <charset val="134"/>
      </rPr>
      <t xml:space="preserve">Омлет запеченный с картофелем  и  маслом
</t>
    </r>
    <r>
      <rPr>
        <sz val="7"/>
        <rFont val="Times New Roman"/>
        <charset val="134"/>
      </rPr>
      <t>сливочным</t>
    </r>
  </si>
  <si>
    <r>
      <rPr>
        <sz val="7"/>
        <rFont val="Times New Roman"/>
        <charset val="134"/>
      </rPr>
      <t>Молоко /или/ Кисломолочный напиток</t>
    </r>
  </si>
  <si>
    <r>
      <rPr>
        <sz val="7"/>
        <rFont val="Times New Roman"/>
        <charset val="134"/>
      </rPr>
      <t>Салат "Солнышко"</t>
    </r>
  </si>
  <si>
    <r>
      <rPr>
        <i/>
        <sz val="7"/>
        <rFont val="Times New Roman"/>
        <charset val="134"/>
      </rPr>
      <t>20,14 * ЗП</t>
    </r>
  </si>
  <si>
    <r>
      <rPr>
        <i/>
        <sz val="7"/>
        <rFont val="Times New Roman"/>
        <charset val="134"/>
      </rPr>
      <t xml:space="preserve">Салат из свеклы заправленный  растительным
</t>
    </r>
    <r>
      <rPr>
        <i/>
        <sz val="7"/>
        <rFont val="Times New Roman"/>
        <charset val="134"/>
      </rPr>
      <t>маслом</t>
    </r>
  </si>
  <si>
    <r>
      <rPr>
        <sz val="7"/>
        <rFont val="Times New Roman"/>
        <charset val="134"/>
      </rPr>
      <t>Пельмени с бульоном и зеленью</t>
    </r>
  </si>
  <si>
    <r>
      <rPr>
        <sz val="7"/>
        <rFont val="Times New Roman"/>
        <charset val="134"/>
      </rPr>
      <t>100/100</t>
    </r>
  </si>
  <si>
    <r>
      <rPr>
        <sz val="7"/>
        <rFont val="Times New Roman"/>
        <charset val="134"/>
      </rPr>
      <t>Рагу из птицы по-домашнему с овощами</t>
    </r>
  </si>
  <si>
    <t>Примерное меню и пищевая ценность приготовляемых блюд (лист 6)</t>
  </si>
  <si>
    <t>понедельник</t>
  </si>
  <si>
    <t>Неделя:  2                                                                                                  Возраст:                                                                           7-11 лет</t>
  </si>
  <si>
    <r>
      <rPr>
        <sz val="6"/>
        <rFont val="Times New Roman"/>
        <charset val="134"/>
      </rPr>
      <t>№ рец.</t>
    </r>
  </si>
  <si>
    <r>
      <rPr>
        <sz val="6"/>
        <rFont val="Times New Roman"/>
        <charset val="134"/>
      </rPr>
      <t>Прием пищи, наименование блюда</t>
    </r>
  </si>
  <si>
    <r>
      <rPr>
        <sz val="6"/>
        <rFont val="Times New Roman"/>
        <charset val="134"/>
      </rPr>
      <t>Масса порции</t>
    </r>
  </si>
  <si>
    <r>
      <rPr>
        <sz val="6"/>
        <rFont val="Times New Roman"/>
        <charset val="134"/>
      </rPr>
      <t>Пищевые вещества (г)</t>
    </r>
  </si>
  <si>
    <r>
      <rPr>
        <sz val="6"/>
        <rFont val="Times New Roman"/>
        <charset val="134"/>
      </rPr>
      <t xml:space="preserve">Энерге-
</t>
    </r>
    <r>
      <rPr>
        <sz val="6"/>
        <rFont val="Times New Roman"/>
        <charset val="134"/>
      </rPr>
      <t>тическая ценность</t>
    </r>
  </si>
  <si>
    <r>
      <rPr>
        <sz val="6"/>
        <rFont val="Times New Roman"/>
        <charset val="134"/>
      </rPr>
      <t>Витамины (мг)</t>
    </r>
  </si>
  <si>
    <r>
      <rPr>
        <sz val="6"/>
        <rFont val="Times New Roman"/>
        <charset val="134"/>
      </rPr>
      <t>Минеральные вещества (мг)</t>
    </r>
  </si>
  <si>
    <r>
      <rPr>
        <sz val="6"/>
        <rFont val="Times New Roman"/>
        <charset val="134"/>
      </rPr>
      <t>Б</t>
    </r>
  </si>
  <si>
    <r>
      <rPr>
        <sz val="6"/>
        <rFont val="Times New Roman"/>
        <charset val="134"/>
      </rPr>
      <t>Ж</t>
    </r>
  </si>
  <si>
    <r>
      <rPr>
        <sz val="6"/>
        <rFont val="Times New Roman"/>
        <charset val="134"/>
      </rPr>
      <t>У</t>
    </r>
  </si>
  <si>
    <r>
      <rPr>
        <sz val="6"/>
        <rFont val="Times New Roman"/>
        <charset val="134"/>
      </rPr>
      <t>B1</t>
    </r>
  </si>
  <si>
    <r>
      <rPr>
        <sz val="6"/>
        <rFont val="Times New Roman"/>
        <charset val="134"/>
      </rPr>
      <t>В2</t>
    </r>
  </si>
  <si>
    <r>
      <rPr>
        <sz val="6"/>
        <rFont val="Times New Roman"/>
        <charset val="134"/>
      </rPr>
      <t>C</t>
    </r>
  </si>
  <si>
    <r>
      <rPr>
        <sz val="6"/>
        <rFont val="Times New Roman"/>
        <charset val="134"/>
      </rPr>
      <t>A</t>
    </r>
  </si>
  <si>
    <r>
      <rPr>
        <sz val="6"/>
        <rFont val="Times New Roman"/>
        <charset val="134"/>
      </rPr>
      <t>D</t>
    </r>
  </si>
  <si>
    <r>
      <rPr>
        <sz val="6"/>
        <rFont val="Times New Roman"/>
        <charset val="134"/>
      </rPr>
      <t>Ca</t>
    </r>
  </si>
  <si>
    <r>
      <rPr>
        <sz val="6"/>
        <rFont val="Times New Roman"/>
        <charset val="134"/>
      </rPr>
      <t>P</t>
    </r>
  </si>
  <si>
    <r>
      <rPr>
        <sz val="6"/>
        <rFont val="Times New Roman"/>
        <charset val="134"/>
      </rPr>
      <t>F</t>
    </r>
  </si>
  <si>
    <r>
      <rPr>
        <sz val="6"/>
        <rFont val="Times New Roman"/>
        <charset val="134"/>
      </rPr>
      <t>Sе</t>
    </r>
  </si>
  <si>
    <r>
      <rPr>
        <sz val="6"/>
        <rFont val="Times New Roman"/>
        <charset val="134"/>
      </rPr>
      <t>K</t>
    </r>
  </si>
  <si>
    <r>
      <rPr>
        <sz val="6"/>
        <rFont val="Times New Roman"/>
        <charset val="134"/>
      </rPr>
      <t>I</t>
    </r>
  </si>
  <si>
    <r>
      <rPr>
        <sz val="6"/>
        <rFont val="Times New Roman"/>
        <charset val="134"/>
      </rPr>
      <t>Mg</t>
    </r>
  </si>
  <si>
    <r>
      <rPr>
        <sz val="6"/>
        <rFont val="Times New Roman"/>
        <charset val="134"/>
      </rPr>
      <t>Fe</t>
    </r>
  </si>
  <si>
    <r>
      <rPr>
        <sz val="6"/>
        <rFont val="Times New Roman"/>
        <charset val="134"/>
      </rPr>
      <t>Завтрак молочный</t>
    </r>
  </si>
  <si>
    <r>
      <rPr>
        <sz val="6"/>
        <rFont val="Times New Roman"/>
        <charset val="134"/>
      </rPr>
      <t>Салат фруктовый с сахарной пудрой</t>
    </r>
  </si>
  <si>
    <r>
      <rPr>
        <sz val="6"/>
        <rFont val="Times New Roman"/>
        <charset val="134"/>
      </rPr>
      <t xml:space="preserve">Запеканка творожная с соусом молочным
</t>
    </r>
    <r>
      <rPr>
        <sz val="6"/>
        <rFont val="Times New Roman"/>
        <charset val="134"/>
      </rPr>
      <t>(сладким)</t>
    </r>
  </si>
  <si>
    <r>
      <rPr>
        <sz val="6"/>
        <rFont val="Times New Roman"/>
        <charset val="134"/>
      </rPr>
      <t>Кофейный напиток с молоком</t>
    </r>
  </si>
  <si>
    <r>
      <rPr>
        <sz val="6"/>
        <rFont val="Times New Roman"/>
        <charset val="134"/>
      </rPr>
      <t>Хлеб пшеничный</t>
    </r>
  </si>
  <si>
    <r>
      <rPr>
        <sz val="6"/>
        <rFont val="Times New Roman"/>
        <charset val="134"/>
      </rPr>
      <t>Итого за Завтрак</t>
    </r>
  </si>
  <si>
    <r>
      <rPr>
        <sz val="6"/>
        <rFont val="Times New Roman"/>
        <charset val="134"/>
      </rPr>
      <t xml:space="preserve">Салат из свеклы с сыром заправленный маслом
</t>
    </r>
    <r>
      <rPr>
        <sz val="6"/>
        <rFont val="Times New Roman"/>
        <charset val="134"/>
      </rPr>
      <t>растительным</t>
    </r>
  </si>
  <si>
    <r>
      <rPr>
        <sz val="6"/>
        <rFont val="Times New Roman"/>
        <charset val="134"/>
      </rPr>
      <t>Щи из свежей капусты на бульоне со сметаной</t>
    </r>
  </si>
  <si>
    <r>
      <rPr>
        <sz val="6"/>
        <rFont val="Times New Roman"/>
        <charset val="134"/>
      </rPr>
      <t>200/10</t>
    </r>
  </si>
  <si>
    <r>
      <rPr>
        <sz val="6"/>
        <rFont val="Times New Roman"/>
        <charset val="134"/>
      </rPr>
      <t>Птица,   порционная  запеченая</t>
    </r>
  </si>
  <si>
    <r>
      <rPr>
        <sz val="6"/>
        <rFont val="Times New Roman"/>
        <charset val="134"/>
      </rPr>
      <t>Гороховое пюре  с маслом сливочным</t>
    </r>
  </si>
  <si>
    <r>
      <rPr>
        <sz val="6"/>
        <rFont val="Times New Roman"/>
        <charset val="134"/>
      </rPr>
      <t>Чай черный  с лимоном</t>
    </r>
  </si>
  <si>
    <r>
      <rPr>
        <sz val="6"/>
        <rFont val="Times New Roman"/>
        <charset val="134"/>
      </rPr>
      <t>Хлеб ржано-пшеничный</t>
    </r>
  </si>
  <si>
    <r>
      <rPr>
        <sz val="6"/>
        <rFont val="Times New Roman"/>
        <charset val="134"/>
      </rPr>
      <t>Итого за Обед (полноценный рацион питания)</t>
    </r>
  </si>
  <si>
    <r>
      <rPr>
        <sz val="6"/>
        <rFont val="Times New Roman"/>
        <charset val="134"/>
      </rPr>
      <t>Итого за 2 приема пищи</t>
    </r>
  </si>
  <si>
    <t>Примерное меню и пищевая ценность приготовляемых блюд (лист 7)</t>
  </si>
  <si>
    <r>
      <rPr>
        <sz val="6"/>
        <rFont val="Times New Roman"/>
        <charset val="134"/>
      </rPr>
      <t xml:space="preserve">Энерге-
</t>
    </r>
    <r>
      <rPr>
        <sz val="6"/>
        <rFont val="Times New Roman"/>
        <charset val="134"/>
      </rPr>
      <t>тическая ценность (ккал)</t>
    </r>
  </si>
  <si>
    <r>
      <rPr>
        <sz val="6"/>
        <rFont val="Times New Roman"/>
        <charset val="134"/>
      </rPr>
      <t>Завтрак мясной</t>
    </r>
  </si>
  <si>
    <r>
      <rPr>
        <sz val="6"/>
        <rFont val="Times New Roman"/>
        <charset val="134"/>
      </rPr>
      <t>Гастрономия / Сыр порционно</t>
    </r>
  </si>
  <si>
    <r>
      <rPr>
        <sz val="6"/>
        <rFont val="Times New Roman"/>
        <charset val="134"/>
      </rPr>
      <t>Каша молочная  пшенная с маслом сливочным</t>
    </r>
  </si>
  <si>
    <r>
      <rPr>
        <sz val="6"/>
        <rFont val="Times New Roman"/>
        <charset val="134"/>
      </rPr>
      <t>Какао с молоком</t>
    </r>
  </si>
  <si>
    <r>
      <rPr>
        <sz val="6"/>
        <rFont val="Times New Roman"/>
        <charset val="134"/>
      </rPr>
      <t>Обед (полноценный рацион питания)</t>
    </r>
  </si>
  <si>
    <r>
      <rPr>
        <sz val="6"/>
        <rFont val="Times New Roman"/>
        <charset val="134"/>
      </rPr>
      <t xml:space="preserve">Салат "Фасолька" заправленный растительным
</t>
    </r>
    <r>
      <rPr>
        <sz val="6"/>
        <rFont val="Times New Roman"/>
        <charset val="134"/>
      </rPr>
      <t>маслом</t>
    </r>
  </si>
  <si>
    <t xml:space="preserve">Суп-лапша домашняя с зеленью  на бульоне </t>
  </si>
  <si>
    <r>
      <rPr>
        <sz val="6"/>
        <rFont val="Times New Roman"/>
        <charset val="134"/>
      </rPr>
      <t>Котлеты рыбные паровые запеченные под сметано- луковым соусом</t>
    </r>
  </si>
  <si>
    <r>
      <rPr>
        <sz val="6"/>
        <rFont val="Times New Roman"/>
        <charset val="134"/>
      </rPr>
      <t>Картофельное пюре с маслом сливочным</t>
    </r>
  </si>
  <si>
    <r>
      <rPr>
        <sz val="6"/>
        <rFont val="Times New Roman"/>
        <charset val="134"/>
      </rPr>
      <t>Кондитерское изделие / Мармелад</t>
    </r>
  </si>
  <si>
    <r>
      <rPr>
        <sz val="6"/>
        <rFont val="Times New Roman"/>
        <charset val="134"/>
      </rPr>
      <t xml:space="preserve">Компот из смеси сухофруктов     С-
</t>
    </r>
    <r>
      <rPr>
        <sz val="6"/>
        <rFont val="Times New Roman"/>
        <charset val="134"/>
      </rPr>
      <t>витаминизированный</t>
    </r>
  </si>
  <si>
    <r>
      <rPr>
        <sz val="6"/>
        <rFont val="Times New Roman"/>
        <charset val="134"/>
      </rPr>
      <t>Итого за 2 приёма пищи</t>
    </r>
  </si>
  <si>
    <t>Примерное меню и пищевая ценность приготовляемых блюд (лист 8)</t>
  </si>
  <si>
    <r>
      <rPr>
        <sz val="6"/>
        <rFont val="Times New Roman"/>
        <charset val="134"/>
      </rPr>
      <t xml:space="preserve">Мучное кулинарное изделие /
</t>
    </r>
    <r>
      <rPr>
        <sz val="6"/>
        <rFont val="Times New Roman"/>
        <charset val="134"/>
      </rPr>
      <t>Булочка творожная</t>
    </r>
  </si>
  <si>
    <r>
      <rPr>
        <sz val="6"/>
        <rFont val="Times New Roman"/>
        <charset val="134"/>
      </rPr>
      <t>Каша молочная  манная с маслом сливочным</t>
    </r>
  </si>
  <si>
    <r>
      <rPr>
        <sz val="6"/>
        <rFont val="Times New Roman"/>
        <charset val="134"/>
      </rPr>
      <t>Кисель фруктовый</t>
    </r>
  </si>
  <si>
    <r>
      <rPr>
        <sz val="6"/>
        <rFont val="Times New Roman"/>
        <charset val="134"/>
      </rPr>
      <t xml:space="preserve">Салат из  свежих помидор и огурцов  с луком
</t>
    </r>
    <r>
      <rPr>
        <sz val="6"/>
        <rFont val="Times New Roman"/>
        <charset val="134"/>
      </rPr>
      <t>заправленный  растительным маслом</t>
    </r>
  </si>
  <si>
    <r>
      <rPr>
        <i/>
        <sz val="6"/>
        <rFont val="Times New Roman"/>
        <charset val="134"/>
      </rPr>
      <t>*47,01 З П*</t>
    </r>
  </si>
  <si>
    <r>
      <rPr>
        <i/>
        <sz val="6"/>
        <rFont val="Times New Roman"/>
        <charset val="134"/>
      </rPr>
      <t>Салат "Витаминный" (консервированная капуста с клюквой) заправленный растительным маслом</t>
    </r>
  </si>
  <si>
    <r>
      <rPr>
        <sz val="6"/>
        <rFont val="Times New Roman"/>
        <charset val="134"/>
      </rPr>
      <t>Борщ "Сибирский" с фасолью на бульоне</t>
    </r>
  </si>
  <si>
    <t>Печень по -строгановски                   / ИЛИ/</t>
  </si>
  <si>
    <r>
      <rPr>
        <sz val="6"/>
        <rFont val="Times New Roman"/>
        <charset val="134"/>
      </rPr>
      <t xml:space="preserve">Макаронные изделия отварные  с маслом
</t>
    </r>
    <r>
      <rPr>
        <sz val="6"/>
        <rFont val="Times New Roman"/>
        <charset val="134"/>
      </rPr>
      <t>сливочным</t>
    </r>
  </si>
  <si>
    <r>
      <rPr>
        <sz val="6"/>
        <rFont val="Times New Roman"/>
        <charset val="134"/>
      </rPr>
      <t>Сок фруктовый</t>
    </r>
  </si>
  <si>
    <r>
      <rPr>
        <i/>
        <sz val="6"/>
        <rFont val="Times New Roman"/>
        <charset val="134"/>
      </rPr>
      <t>Итого за Обед (замена)</t>
    </r>
  </si>
  <si>
    <r>
      <rPr>
        <i/>
        <sz val="6.5"/>
        <rFont val="Times New Roman"/>
        <charset val="134"/>
      </rPr>
      <t>Итого за 2 приема пищи (замена)</t>
    </r>
  </si>
  <si>
    <t>Примерное меню и пищевая ценность приготовляемых блюд (лист 9)</t>
  </si>
  <si>
    <r>
      <rPr>
        <sz val="6"/>
        <rFont val="Times New Roman"/>
        <charset val="134"/>
      </rPr>
      <t xml:space="preserve">№
</t>
    </r>
    <r>
      <rPr>
        <sz val="6"/>
        <rFont val="Times New Roman"/>
        <charset val="134"/>
      </rPr>
      <t>рец.</t>
    </r>
  </si>
  <si>
    <r>
      <rPr>
        <sz val="6"/>
        <rFont val="Times New Roman"/>
        <charset val="134"/>
      </rPr>
      <t xml:space="preserve">Масса
</t>
    </r>
    <r>
      <rPr>
        <sz val="6"/>
        <rFont val="Times New Roman"/>
        <charset val="134"/>
      </rPr>
      <t>порции</t>
    </r>
  </si>
  <si>
    <r>
      <rPr>
        <sz val="6"/>
        <rFont val="Times New Roman"/>
        <charset val="134"/>
      </rPr>
      <t xml:space="preserve">Энерге-
</t>
    </r>
    <r>
      <rPr>
        <sz val="6"/>
        <rFont val="Times New Roman"/>
        <charset val="134"/>
      </rPr>
      <t>тическая</t>
    </r>
  </si>
  <si>
    <r>
      <rPr>
        <sz val="6"/>
        <rFont val="Times New Roman"/>
        <charset val="134"/>
      </rPr>
      <t>Фрукт порционно / Яблоко</t>
    </r>
  </si>
  <si>
    <r>
      <rPr>
        <sz val="6"/>
        <rFont val="Times New Roman"/>
        <charset val="134"/>
      </rPr>
      <t>120-150</t>
    </r>
  </si>
  <si>
    <r>
      <rPr>
        <sz val="6"/>
        <rFont val="Times New Roman"/>
        <charset val="134"/>
      </rPr>
      <t>Тефтели "Детские"  тушеные в овощном соусе</t>
    </r>
  </si>
  <si>
    <t xml:space="preserve">Гречка отварная с маслом сливочным </t>
  </si>
  <si>
    <r>
      <rPr>
        <sz val="6"/>
        <rFont val="Times New Roman"/>
        <charset val="134"/>
      </rPr>
      <t xml:space="preserve">Салат из свежих овощей  "Ассорти"
</t>
    </r>
    <r>
      <rPr>
        <sz val="6"/>
        <rFont val="Times New Roman"/>
        <charset val="134"/>
      </rPr>
      <t>заправленный растительным маслом</t>
    </r>
  </si>
  <si>
    <r>
      <rPr>
        <i/>
        <sz val="6"/>
        <rFont val="Times New Roman"/>
        <charset val="134"/>
      </rPr>
      <t>7 * ЗП</t>
    </r>
  </si>
  <si>
    <r>
      <rPr>
        <i/>
        <sz val="6"/>
        <rFont val="Times New Roman"/>
        <charset val="134"/>
      </rPr>
      <t xml:space="preserve">Салат "Витаминный"(капуста
</t>
    </r>
    <r>
      <rPr>
        <i/>
        <sz val="6"/>
        <rFont val="Times New Roman"/>
        <charset val="134"/>
      </rPr>
      <t>консервированная,кукуруза) заправленный растительным маслом</t>
    </r>
  </si>
  <si>
    <r>
      <rPr>
        <sz val="6"/>
        <rFont val="Times New Roman"/>
        <charset val="134"/>
      </rPr>
      <t>Суп овощной "Летний" на бульоне</t>
    </r>
  </si>
  <si>
    <r>
      <rPr>
        <sz val="6"/>
        <rFont val="Times New Roman"/>
        <charset val="134"/>
      </rPr>
      <t xml:space="preserve">Картофель, тушеный с мясными изделиями /
</t>
    </r>
    <r>
      <rPr>
        <sz val="6"/>
        <rFont val="Times New Roman"/>
        <charset val="134"/>
      </rPr>
      <t>Жаркое по-домашнему</t>
    </r>
  </si>
  <si>
    <r>
      <rPr>
        <sz val="6"/>
        <rFont val="Times New Roman"/>
        <charset val="134"/>
      </rPr>
      <t>Компот из  фруктовой ягодной смеси</t>
    </r>
  </si>
  <si>
    <t>Примерное меню и пищевая ценность приготовляемых блюд (лист 10)</t>
  </si>
  <si>
    <r>
      <rPr>
        <sz val="6"/>
        <rFont val="Times New Roman"/>
        <charset val="134"/>
      </rPr>
      <t>Фрукт порционно / Апельсин</t>
    </r>
  </si>
  <si>
    <r>
      <rPr>
        <sz val="6"/>
        <rFont val="Times New Roman"/>
        <charset val="134"/>
      </rPr>
      <t>100-120</t>
    </r>
  </si>
  <si>
    <r>
      <rPr>
        <sz val="6"/>
        <rFont val="Times New Roman"/>
        <charset val="134"/>
      </rPr>
      <t>Омлет натуральный с маслом сливочным</t>
    </r>
  </si>
  <si>
    <r>
      <rPr>
        <sz val="6"/>
        <rFont val="Times New Roman"/>
        <charset val="134"/>
      </rPr>
      <t>Чай черный  с сахаром</t>
    </r>
  </si>
  <si>
    <r>
      <rPr>
        <sz val="6"/>
        <rFont val="Times New Roman"/>
        <charset val="134"/>
      </rPr>
      <t xml:space="preserve">Винегрет овощной заправленный растительным
</t>
    </r>
    <r>
      <rPr>
        <sz val="6"/>
        <rFont val="Times New Roman"/>
        <charset val="134"/>
      </rPr>
      <t>маслом</t>
    </r>
  </si>
  <si>
    <r>
      <rPr>
        <sz val="6"/>
        <rFont val="Times New Roman"/>
        <charset val="134"/>
      </rPr>
      <t>Суп картофельный с клецками на бульоне</t>
    </r>
  </si>
  <si>
    <r>
      <rPr>
        <sz val="6"/>
        <rFont val="Times New Roman"/>
        <charset val="134"/>
      </rPr>
      <t>Котлета куриная запеченная с овощами</t>
    </r>
  </si>
  <si>
    <r>
      <rPr>
        <sz val="6"/>
        <rFont val="Times New Roman"/>
        <charset val="134"/>
      </rPr>
      <t xml:space="preserve">Капуста тушеная белокочанная        /ИЛИ/
</t>
    </r>
    <r>
      <rPr>
        <sz val="6"/>
        <rFont val="Times New Roman"/>
        <charset val="134"/>
      </rPr>
      <t>Цветная капуста отварная</t>
    </r>
  </si>
  <si>
    <t xml:space="preserve">Рацион: Общеобразовательные организации
</t>
  </si>
  <si>
    <t>неделя 1</t>
  </si>
  <si>
    <t>12-18 лет</t>
  </si>
  <si>
    <t>2024-2025</t>
  </si>
  <si>
    <r>
      <rPr>
        <sz val="9"/>
        <rFont val="Times New Roman"/>
        <charset val="134"/>
      </rPr>
      <t>Macc а</t>
    </r>
  </si>
  <si>
    <r>
      <rPr>
        <b/>
        <sz val="9"/>
        <rFont val="Times New Roman"/>
        <charset val="134"/>
      </rPr>
      <t xml:space="preserve">Пищевые
</t>
    </r>
    <r>
      <rPr>
        <sz val="9"/>
        <rFont val="Times New Roman"/>
        <charset val="134"/>
      </rPr>
      <t>вещества</t>
    </r>
  </si>
  <si>
    <r>
      <rPr>
        <sz val="9"/>
        <rFont val="Times New Roman"/>
        <charset val="134"/>
      </rPr>
      <t>Энерг. цен</t>
    </r>
  </si>
  <si>
    <r>
      <rPr>
        <sz val="9"/>
        <rFont val="Times New Roman"/>
        <charset val="134"/>
      </rPr>
      <t>Микеральные  вещества</t>
    </r>
  </si>
  <si>
    <r>
      <rPr>
        <sz val="9"/>
        <rFont val="Times New Roman"/>
        <charset val="134"/>
      </rPr>
      <t>Белк</t>
    </r>
  </si>
  <si>
    <r>
      <rPr>
        <sz val="9"/>
        <rFont val="Times New Roman"/>
        <charset val="134"/>
      </rPr>
      <t>Жир</t>
    </r>
  </si>
  <si>
    <r>
      <rPr>
        <sz val="9"/>
        <rFont val="Times New Roman"/>
        <charset val="134"/>
      </rPr>
      <t>Угле</t>
    </r>
  </si>
  <si>
    <r>
      <rPr>
        <sz val="9"/>
        <rFont val="Times New Roman"/>
        <charset val="134"/>
      </rPr>
      <t>B1</t>
    </r>
  </si>
  <si>
    <r>
      <rPr>
        <sz val="9"/>
        <rFont val="Times New Roman"/>
        <charset val="134"/>
      </rPr>
      <t>B2</t>
    </r>
  </si>
  <si>
    <r>
      <rPr>
        <sz val="9"/>
        <rFont val="Times New Roman"/>
        <charset val="134"/>
      </rPr>
      <t>А</t>
    </r>
  </si>
  <si>
    <r>
      <rPr>
        <sz val="9"/>
        <rFont val="Times New Roman"/>
        <charset val="134"/>
      </rPr>
      <t>D</t>
    </r>
  </si>
  <si>
    <r>
      <rPr>
        <sz val="9"/>
        <rFont val="Times New Roman"/>
        <charset val="134"/>
      </rPr>
      <t>С</t>
    </r>
  </si>
  <si>
    <r>
      <rPr>
        <sz val="9"/>
        <rFont val="Times New Roman"/>
        <charset val="134"/>
      </rPr>
      <t>Na</t>
    </r>
  </si>
  <si>
    <r>
      <rPr>
        <sz val="9"/>
        <rFont val="Times New Roman"/>
        <charset val="134"/>
      </rPr>
      <t>К</t>
    </r>
  </si>
  <si>
    <r>
      <rPr>
        <sz val="9"/>
        <rFont val="Times New Roman"/>
        <charset val="134"/>
      </rPr>
      <t>Са</t>
    </r>
  </si>
  <si>
    <r>
      <rPr>
        <sz val="9"/>
        <rFont val="Times New Roman"/>
        <charset val="134"/>
      </rPr>
      <t>Mg</t>
    </r>
  </si>
  <si>
    <r>
      <rPr>
        <sz val="9"/>
        <rFont val="Times New Roman"/>
        <charset val="134"/>
      </rPr>
      <t>Р</t>
    </r>
  </si>
  <si>
    <r>
      <rPr>
        <sz val="9"/>
        <rFont val="Times New Roman"/>
        <charset val="134"/>
      </rPr>
      <t>Fe</t>
    </r>
  </si>
  <si>
    <r>
      <rPr>
        <sz val="9"/>
        <rFont val="Times New Roman"/>
        <charset val="134"/>
      </rPr>
      <t>I</t>
    </r>
  </si>
  <si>
    <r>
      <rPr>
        <sz val="9"/>
        <rFont val="Times New Roman"/>
        <charset val="134"/>
      </rPr>
      <t>Se</t>
    </r>
  </si>
  <si>
    <r>
      <rPr>
        <sz val="9"/>
        <rFont val="Times New Roman"/>
        <charset val="134"/>
      </rPr>
      <t>F</t>
    </r>
  </si>
  <si>
    <t>г</t>
  </si>
  <si>
    <r>
      <rPr>
        <sz val="6.5"/>
        <rFont val="Cambria"/>
        <charset val="134"/>
      </rPr>
      <t>МГ</t>
    </r>
  </si>
  <si>
    <t>мкг</t>
  </si>
  <si>
    <r>
      <rPr>
        <sz val="9"/>
        <rFont val="Times New Roman"/>
        <charset val="134"/>
      </rPr>
      <t>Н</t>
    </r>
  </si>
  <si>
    <t>54-l6к</t>
  </si>
  <si>
    <r>
      <rPr>
        <sz val="9"/>
        <rFont val="Times New Roman"/>
        <charset val="134"/>
      </rPr>
      <t>Каша ”Дружба"</t>
    </r>
  </si>
  <si>
    <t>54-
21гн</t>
  </si>
  <si>
    <r>
      <rPr>
        <sz val="9"/>
        <rFont val="Times New Roman"/>
        <charset val="134"/>
      </rPr>
      <t>Какао с молоком</t>
    </r>
  </si>
  <si>
    <t>Пром.</t>
  </si>
  <si>
    <t>Батон Нарезной</t>
  </si>
  <si>
    <t>54-3 с</t>
  </si>
  <si>
    <t>Рассольник Ленинградский</t>
  </si>
  <si>
    <t>391-У</t>
  </si>
  <si>
    <t>Пельмени "Детские" отварные</t>
  </si>
  <si>
    <t>Чай с сахаром</t>
  </si>
  <si>
    <t>Пјэом.</t>
  </si>
  <si>
    <t>Хлеб ржано-пшеничный</t>
  </si>
  <si>
    <t>Итого за Обед (полноценный рацион питания)</t>
  </si>
  <si>
    <t>Итого за 2 приема пищи</t>
  </si>
  <si>
    <t>Неделя:  1                                                                                                  Возраст:                                                                           12-18 лет</t>
  </si>
  <si>
    <t>2,47-Y</t>
  </si>
  <si>
    <t>Каша пшённая   молочная с маслом сливочным</t>
  </si>
  <si>
    <t>Кофейный напиток с молоком</t>
  </si>
  <si>
    <t>Итого за Завтрак</t>
  </si>
  <si>
    <t>Обед (полноценный рацион питания)</t>
  </si>
  <si>
    <t>Нарезка овощная "Ассорти"</t>
  </si>
  <si>
    <t>82-Y</t>
  </si>
  <si>
    <r>
      <rPr>
        <sz val="7"/>
        <rFont val="Times New Roman"/>
        <charset val="134"/>
      </rPr>
      <t>Борщ со свежей капустой и
картофелем</t>
    </r>
  </si>
  <si>
    <t>304-У</t>
  </si>
  <si>
    <t>Рис отварной</t>
  </si>
  <si>
    <t>295- У</t>
  </si>
  <si>
    <t>Котлета куриная</t>
  </si>
  <si>
    <t>Пром</t>
  </si>
  <si>
    <t>Сок фруктовый</t>
  </si>
  <si>
    <r>
      <rPr>
        <sz val="7"/>
        <rFont val="Times New Roman"/>
        <charset val="134"/>
      </rPr>
      <t>Macc а</t>
    </r>
  </si>
  <si>
    <r>
      <rPr>
        <b/>
        <sz val="7"/>
        <rFont val="Times New Roman"/>
        <charset val="134"/>
      </rPr>
      <t xml:space="preserve">Пищевые
</t>
    </r>
    <r>
      <rPr>
        <sz val="7"/>
        <rFont val="Times New Roman"/>
        <charset val="134"/>
      </rPr>
      <t>вещества</t>
    </r>
  </si>
  <si>
    <r>
      <rPr>
        <sz val="7"/>
        <rFont val="Times New Roman"/>
        <charset val="134"/>
      </rPr>
      <t>Энерг. цен</t>
    </r>
  </si>
  <si>
    <t>Витамины</t>
  </si>
  <si>
    <t>Минеральные  вещества</t>
  </si>
  <si>
    <r>
      <rPr>
        <sz val="7"/>
        <rFont val="Times New Roman"/>
        <charset val="134"/>
      </rPr>
      <t>Белк</t>
    </r>
  </si>
  <si>
    <r>
      <rPr>
        <sz val="7"/>
        <rFont val="Times New Roman"/>
        <charset val="134"/>
      </rPr>
      <t>Жир</t>
    </r>
  </si>
  <si>
    <r>
      <rPr>
        <sz val="7"/>
        <rFont val="Times New Roman"/>
        <charset val="134"/>
      </rPr>
      <t>Угле</t>
    </r>
  </si>
  <si>
    <r>
      <rPr>
        <sz val="7"/>
        <rFont val="Times New Roman"/>
        <charset val="134"/>
      </rPr>
      <t>B2</t>
    </r>
  </si>
  <si>
    <r>
      <rPr>
        <sz val="7"/>
        <rFont val="Times New Roman"/>
        <charset val="134"/>
      </rPr>
      <t>А</t>
    </r>
  </si>
  <si>
    <r>
      <rPr>
        <sz val="7"/>
        <rFont val="Times New Roman"/>
        <charset val="134"/>
      </rPr>
      <t>С</t>
    </r>
  </si>
  <si>
    <r>
      <rPr>
        <sz val="7"/>
        <rFont val="Times New Roman"/>
        <charset val="134"/>
      </rPr>
      <t>Na</t>
    </r>
  </si>
  <si>
    <r>
      <rPr>
        <sz val="7"/>
        <rFont val="Times New Roman"/>
        <charset val="134"/>
      </rPr>
      <t>К</t>
    </r>
  </si>
  <si>
    <r>
      <rPr>
        <sz val="7"/>
        <rFont val="Times New Roman"/>
        <charset val="134"/>
      </rPr>
      <t>Са</t>
    </r>
  </si>
  <si>
    <r>
      <rPr>
        <sz val="7"/>
        <rFont val="Times New Roman"/>
        <charset val="134"/>
      </rPr>
      <t>Р</t>
    </r>
  </si>
  <si>
    <r>
      <rPr>
        <sz val="7"/>
        <rFont val="Times New Roman"/>
        <charset val="134"/>
      </rPr>
      <t>Se</t>
    </r>
  </si>
  <si>
    <r>
      <rPr>
        <sz val="7"/>
        <rFont val="Cambria"/>
        <charset val="134"/>
      </rPr>
      <t>МГ</t>
    </r>
  </si>
  <si>
    <r>
      <rPr>
        <sz val="7"/>
        <rFont val="Times New Roman"/>
        <charset val="134"/>
      </rPr>
      <t>Н</t>
    </r>
  </si>
  <si>
    <t>Каша молочная манная с маслом слив.</t>
  </si>
  <si>
    <t xml:space="preserve">54-21гн
</t>
  </si>
  <si>
    <t>Какао с молоком</t>
  </si>
  <si>
    <r>
      <rPr>
        <sz val="7"/>
        <rFont val="Times New Roman"/>
        <charset val="134"/>
      </rPr>
      <t>Салат из свеклы с сыром</t>
    </r>
  </si>
  <si>
    <t>87.y</t>
  </si>
  <si>
    <r>
      <rPr>
        <sz val="7"/>
        <rFont val="Times New Roman"/>
        <charset val="134"/>
      </rPr>
      <t>Щи из свежей капусты с картофелем</t>
    </r>
  </si>
  <si>
    <r>
      <rPr>
        <sz val="7"/>
        <rFont val="Times New Roman"/>
        <charset val="134"/>
      </rPr>
      <t>54-1r</t>
    </r>
  </si>
  <si>
    <r>
      <rPr>
        <sz val="7"/>
        <rFont val="Times New Roman"/>
        <charset val="134"/>
      </rPr>
      <t>Макароны отварные</t>
    </r>
  </si>
  <si>
    <t>279-У</t>
  </si>
  <si>
    <t>Тефтели "Детские" с овощами тушёными</t>
  </si>
  <si>
    <t>Компот из сухофруктов</t>
  </si>
  <si>
    <r>
      <rPr>
        <sz val="7"/>
        <rFont val="Times New Roman"/>
        <charset val="134"/>
      </rPr>
      <t>Микеральные  вещества</t>
    </r>
  </si>
  <si>
    <t>Каша вязкая молочная овсяная</t>
  </si>
  <si>
    <t>Овощи порц. /Огурец</t>
  </si>
  <si>
    <t>Картофельное пюре</t>
  </si>
  <si>
    <t>Биточки "Детские" с овощами</t>
  </si>
  <si>
    <t>54-1з</t>
  </si>
  <si>
    <t>Сыр твердых сортов</t>
  </si>
  <si>
    <t>Омлет натуральный</t>
  </si>
  <si>
    <t>Чай черный  с лимоном</t>
  </si>
  <si>
    <t>0,05-У</t>
  </si>
  <si>
    <t>Закуска овощная</t>
  </si>
  <si>
    <t>Пельмени "Детские" отварные с бульоном</t>
  </si>
  <si>
    <t>Неделя:  2                                                                                                  Возраст:                                                                           12-18 лет</t>
  </si>
  <si>
    <t xml:space="preserve">Завтрак </t>
  </si>
  <si>
    <t>Каша ”Дружба"</t>
  </si>
  <si>
    <t>54-21 гн</t>
  </si>
  <si>
    <t>Обед</t>
  </si>
  <si>
    <t>267.66- У</t>
  </si>
  <si>
    <t>Крокеты с кабачком</t>
  </si>
  <si>
    <t>Компот из смеси суофрукгов</t>
  </si>
  <si>
    <t xml:space="preserve"> Завтрак</t>
  </si>
  <si>
    <t>Кофейный напиток</t>
  </si>
  <si>
    <t>Суп-Лапша домашняя</t>
  </si>
  <si>
    <t>302-У</t>
  </si>
  <si>
    <t>Каша гречневая рассыпчатая</t>
  </si>
  <si>
    <t>Напиток</t>
  </si>
  <si>
    <t>102-19</t>
  </si>
  <si>
    <t>Суп картофельный  с горохом</t>
  </si>
  <si>
    <t>Птица (голень) запеченая</t>
  </si>
  <si>
    <t>Завтрак</t>
  </si>
  <si>
    <t>Плов из птицы</t>
  </si>
  <si>
    <t>Итого за 2 приёма пищи</t>
  </si>
  <si>
    <t>2, t3</t>
  </si>
  <si>
    <t>Суп картофельный с клецками</t>
  </si>
  <si>
    <t>Картофель тушеный с мясн. изделиями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</si>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</sst>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0.000"/>
    <numFmt numFmtId="182" formatCode="#.\ #0"/>
    <numFmt numFmtId="183" formatCode="0.00000"/>
    <numFmt numFmtId="184" formatCode="0.0000"/>
    <numFmt numFmtId="185" formatCode="#\ ##0.00"/>
  </numFmts>
  <fonts count="54">
    <font>
      <sz val="10"/>
      <color rgb="FF000000"/>
      <name val="Times New Roman"/>
      <charset val="204"/>
    </font>
    <font>
      <b/>
      <sz val="7"/>
      <color rgb="FF000000"/>
      <name val="Times New Roman"/>
      <charset val="204"/>
    </font>
    <font>
      <sz val="7"/>
      <color rgb="FF000000"/>
      <name val="Times New Roman"/>
      <charset val="204"/>
    </font>
    <font>
      <sz val="7"/>
      <name val="Times New Roman"/>
      <charset val="204"/>
    </font>
    <font>
      <sz val="7"/>
      <name val="Times New Roman"/>
      <charset val="134"/>
    </font>
    <font>
      <sz val="7"/>
      <name val="Cambria"/>
      <charset val="204"/>
    </font>
    <font>
      <sz val="7"/>
      <color rgb="FF000000"/>
      <name val="Times New Roman"/>
      <charset val="134"/>
    </font>
    <font>
      <sz val="6"/>
      <name val="Times New Roman"/>
      <charset val="204"/>
    </font>
    <font>
      <sz val="9"/>
      <name val="Times New Roman"/>
      <charset val="204"/>
    </font>
    <font>
      <sz val="9"/>
      <color rgb="FF000000"/>
      <name val="Times New Roman"/>
      <charset val="204"/>
    </font>
    <font>
      <sz val="6"/>
      <color rgb="FF000000"/>
      <name val="Times New Roman"/>
      <charset val="134"/>
    </font>
    <font>
      <sz val="7"/>
      <name val="Cambria"/>
      <charset val="134"/>
    </font>
    <font>
      <sz val="8"/>
      <color rgb="FF000000"/>
      <name val="Times New Roman"/>
      <charset val="134"/>
    </font>
    <font>
      <sz val="6.5"/>
      <name val="Cambria"/>
      <charset val="204"/>
    </font>
    <font>
      <sz val="9"/>
      <color rgb="FF000000"/>
      <name val="Times New Roman"/>
      <charset val="134"/>
    </font>
    <font>
      <sz val="8"/>
      <name val="Cambria"/>
      <charset val="134"/>
    </font>
    <font>
      <sz val="9"/>
      <name val="Times New Roman"/>
      <charset val="134"/>
    </font>
    <font>
      <sz val="8"/>
      <color rgb="FF000000"/>
      <name val="Times New Roman"/>
      <charset val="204"/>
    </font>
    <font>
      <sz val="8"/>
      <name val="Times New Roman"/>
      <charset val="134"/>
    </font>
    <font>
      <sz val="8"/>
      <name val="Times New Roman"/>
      <charset val="204"/>
    </font>
    <font>
      <i/>
      <sz val="7"/>
      <name val="Times New Roman"/>
      <charset val="204"/>
    </font>
    <font>
      <i/>
      <sz val="7"/>
      <color rgb="FF000000"/>
      <name val="Times New Roman"/>
      <charset val="134"/>
    </font>
    <font>
      <sz val="6"/>
      <color rgb="FF000000"/>
      <name val="Arial MT"/>
      <charset val="134"/>
    </font>
    <font>
      <sz val="6.5"/>
      <color rgb="FF000000"/>
      <name val="Times New Roman"/>
      <charset val="134"/>
    </font>
    <font>
      <i/>
      <sz val="6"/>
      <name val="Times New Roman"/>
      <charset val="204"/>
    </font>
    <font>
      <i/>
      <sz val="6"/>
      <color rgb="FF000000"/>
      <name val="Times New Roman"/>
      <charset val="134"/>
    </font>
    <font>
      <i/>
      <sz val="6.5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6"/>
      <name val="Times New Roman"/>
      <charset val="134"/>
    </font>
    <font>
      <sz val="6.5"/>
      <name val="Cambria"/>
      <charset val="134"/>
    </font>
    <font>
      <i/>
      <sz val="6"/>
      <name val="Times New Roman"/>
      <charset val="134"/>
    </font>
    <font>
      <b/>
      <sz val="7"/>
      <name val="Times New Roman"/>
      <charset val="134"/>
    </font>
    <font>
      <i/>
      <sz val="7"/>
      <name val="Times New Roman"/>
      <charset val="134"/>
    </font>
    <font>
      <i/>
      <sz val="6.5"/>
      <name val="Times New Roman"/>
      <charset val="134"/>
    </font>
    <font>
      <b/>
      <sz val="9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178" fontId="27" fillId="0" borderId="0" applyFont="0" applyFill="0" applyBorder="0" applyAlignment="0" applyProtection="0">
      <alignment vertical="center"/>
    </xf>
    <xf numFmtId="179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3" borderId="19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22" applyNumberFormat="0" applyAlignment="0" applyProtection="0">
      <alignment vertical="center"/>
    </xf>
    <xf numFmtId="0" fontId="37" fillId="5" borderId="23" applyNumberFormat="0" applyAlignment="0" applyProtection="0">
      <alignment vertical="center"/>
    </xf>
    <xf numFmtId="0" fontId="38" fillId="5" borderId="22" applyNumberFormat="0" applyAlignment="0" applyProtection="0">
      <alignment vertical="center"/>
    </xf>
    <xf numFmtId="0" fontId="39" fillId="6" borderId="24" applyNumberFormat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</cellStyleXfs>
  <cellXfs count="431">
    <xf numFmtId="0" fontId="0" fillId="0" borderId="0" xfId="0" applyFill="1" applyBorder="1" applyAlignment="1">
      <alignment horizontal="left" vertical="top"/>
    </xf>
    <xf numFmtId="0" fontId="0" fillId="0" borderId="0" xfId="0" applyFill="1" applyAlignment="1">
      <alignment horizontal="left" vertical="top"/>
    </xf>
    <xf numFmtId="0" fontId="0" fillId="0" borderId="0" xfId="0" applyFont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 indent="1"/>
    </xf>
    <xf numFmtId="0" fontId="4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top" shrinkToFit="1"/>
    </xf>
    <xf numFmtId="1" fontId="6" fillId="0" borderId="8" xfId="0" applyNumberFormat="1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left" vertical="top" wrapText="1" indent="1"/>
    </xf>
    <xf numFmtId="0" fontId="7" fillId="0" borderId="10" xfId="0" applyFont="1" applyFill="1" applyBorder="1" applyAlignment="1">
      <alignment horizontal="left" vertical="top" wrapText="1" indent="1"/>
    </xf>
    <xf numFmtId="0" fontId="3" fillId="0" borderId="1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1" fontId="2" fillId="0" borderId="8" xfId="0" applyNumberFormat="1" applyFont="1" applyFill="1" applyBorder="1" applyAlignment="1">
      <alignment horizontal="center" vertical="center" shrinkToFit="1"/>
    </xf>
    <xf numFmtId="180" fontId="2" fillId="0" borderId="8" xfId="0" applyNumberFormat="1" applyFont="1" applyFill="1" applyBorder="1" applyAlignment="1">
      <alignment horizontal="center" vertical="center" shrinkToFit="1"/>
    </xf>
    <xf numFmtId="2" fontId="2" fillId="0" borderId="8" xfId="0" applyNumberFormat="1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1" fontId="6" fillId="0" borderId="2" xfId="0" applyNumberFormat="1" applyFont="1" applyFill="1" applyBorder="1" applyAlignment="1">
      <alignment horizontal="center" vertical="center" shrinkToFit="1"/>
    </xf>
    <xf numFmtId="180" fontId="6" fillId="0" borderId="8" xfId="0" applyNumberFormat="1" applyFont="1" applyFill="1" applyBorder="1" applyAlignment="1">
      <alignment horizontal="center" vertical="center" shrinkToFit="1"/>
    </xf>
    <xf numFmtId="2" fontId="6" fillId="0" borderId="8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" fontId="4" fillId="0" borderId="1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top" wrapText="1" indent="1"/>
    </xf>
    <xf numFmtId="0" fontId="7" fillId="0" borderId="4" xfId="0" applyFont="1" applyFill="1" applyBorder="1" applyAlignment="1">
      <alignment horizontal="left" vertical="top" wrapText="1" indent="1"/>
    </xf>
    <xf numFmtId="0" fontId="7" fillId="0" borderId="1" xfId="0" applyFont="1" applyFill="1" applyBorder="1" applyAlignment="1">
      <alignment horizontal="left" vertical="top" wrapText="1" indent="1"/>
    </xf>
    <xf numFmtId="1" fontId="6" fillId="2" borderId="8" xfId="0" applyNumberFormat="1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1" fontId="6" fillId="0" borderId="3" xfId="0" applyNumberFormat="1" applyFont="1" applyFill="1" applyBorder="1" applyAlignment="1">
      <alignment horizontal="center" vertical="center" shrinkToFit="1"/>
    </xf>
    <xf numFmtId="2" fontId="6" fillId="0" borderId="12" xfId="0" applyNumberFormat="1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1" fontId="6" fillId="0" borderId="9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wrapText="1"/>
    </xf>
    <xf numFmtId="1" fontId="4" fillId="0" borderId="12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top" wrapText="1" indent="8"/>
    </xf>
    <xf numFmtId="0" fontId="3" fillId="0" borderId="0" xfId="0" applyFont="1" applyFill="1" applyBorder="1" applyAlignment="1">
      <alignment horizontal="left" vertical="top" wrapText="1" indent="5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left" vertical="top" wrapText="1" indent="1"/>
    </xf>
    <xf numFmtId="0" fontId="2" fillId="0" borderId="11" xfId="0" applyFont="1" applyFill="1" applyBorder="1" applyAlignment="1">
      <alignment horizontal="center" vertical="center"/>
    </xf>
    <xf numFmtId="2" fontId="6" fillId="0" borderId="12" xfId="0" applyNumberFormat="1" applyFont="1" applyFill="1" applyBorder="1" applyAlignment="1">
      <alignment horizontal="center" vertical="center"/>
    </xf>
    <xf numFmtId="181" fontId="6" fillId="0" borderId="12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top" wrapText="1" indent="15"/>
    </xf>
    <xf numFmtId="0" fontId="3" fillId="0" borderId="0" xfId="0" applyFont="1" applyFill="1" applyBorder="1" applyAlignment="1">
      <alignment horizontal="left" vertical="top" wrapText="1" indent="15"/>
    </xf>
    <xf numFmtId="0" fontId="3" fillId="0" borderId="3" xfId="0" applyFont="1" applyFill="1" applyBorder="1" applyAlignment="1">
      <alignment horizontal="left" vertical="top" wrapText="1" indent="1"/>
    </xf>
    <xf numFmtId="0" fontId="3" fillId="0" borderId="4" xfId="0" applyFont="1" applyFill="1" applyBorder="1" applyAlignment="1">
      <alignment horizontal="left" vertical="top" wrapText="1" indent="1"/>
    </xf>
    <xf numFmtId="0" fontId="4" fillId="0" borderId="3" xfId="0" applyFont="1" applyFill="1" applyBorder="1" applyAlignment="1">
      <alignment horizontal="left" vertical="top" wrapText="1"/>
    </xf>
    <xf numFmtId="1" fontId="6" fillId="0" borderId="12" xfId="0" applyNumberFormat="1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 wrapText="1"/>
    </xf>
    <xf numFmtId="2" fontId="9" fillId="0" borderId="8" xfId="0" applyNumberFormat="1" applyFont="1" applyFill="1" applyBorder="1" applyAlignment="1">
      <alignment horizontal="center" vertical="center" shrinkToFit="1"/>
    </xf>
    <xf numFmtId="2" fontId="6" fillId="2" borderId="8" xfId="0" applyNumberFormat="1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center" wrapText="1"/>
    </xf>
    <xf numFmtId="1" fontId="2" fillId="0" borderId="7" xfId="0" applyNumberFormat="1" applyFont="1" applyFill="1" applyBorder="1" applyAlignment="1">
      <alignment horizontal="center" vertical="center" shrinkToFit="1"/>
    </xf>
    <xf numFmtId="180" fontId="6" fillId="0" borderId="12" xfId="0" applyNumberFormat="1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left" vertical="top" wrapText="1" indent="1"/>
    </xf>
    <xf numFmtId="0" fontId="7" fillId="0" borderId="5" xfId="0" applyFont="1" applyFill="1" applyBorder="1" applyAlignment="1">
      <alignment horizontal="left" vertical="top" wrapText="1" indent="1"/>
    </xf>
    <xf numFmtId="181" fontId="2" fillId="0" borderId="8" xfId="0" applyNumberFormat="1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1" fontId="7" fillId="0" borderId="12" xfId="0" applyNumberFormat="1" applyFont="1" applyFill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 shrinkToFit="1"/>
    </xf>
    <xf numFmtId="2" fontId="10" fillId="0" borderId="8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left" vertical="top" wrapText="1" inden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2" fillId="0" borderId="12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>
      <alignment horizontal="center" vertical="center" shrinkToFit="1"/>
    </xf>
    <xf numFmtId="2" fontId="2" fillId="0" borderId="12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shrinkToFit="1"/>
    </xf>
    <xf numFmtId="2" fontId="2" fillId="0" borderId="8" xfId="0" applyNumberFormat="1" applyFont="1" applyBorder="1" applyAlignment="1">
      <alignment horizontal="center" vertical="center" shrinkToFit="1"/>
    </xf>
    <xf numFmtId="1" fontId="7" fillId="0" borderId="12" xfId="0" applyNumberFormat="1" applyFont="1" applyBorder="1" applyAlignment="1">
      <alignment horizontal="center" vertical="center" wrapText="1"/>
    </xf>
    <xf numFmtId="2" fontId="3" fillId="0" borderId="1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/>
    </xf>
    <xf numFmtId="0" fontId="11" fillId="0" borderId="8" xfId="0" applyFont="1" applyFill="1" applyBorder="1" applyAlignment="1">
      <alignment horizontal="center" vertical="center" wrapText="1"/>
    </xf>
    <xf numFmtId="1" fontId="12" fillId="0" borderId="8" xfId="0" applyNumberFormat="1" applyFont="1" applyFill="1" applyBorder="1" applyAlignment="1">
      <alignment horizontal="center" vertical="center" shrinkToFit="1"/>
    </xf>
    <xf numFmtId="2" fontId="12" fillId="0" borderId="8" xfId="0" applyNumberFormat="1" applyFont="1" applyFill="1" applyBorder="1" applyAlignment="1">
      <alignment horizontal="center" vertical="center" shrinkToFit="1"/>
    </xf>
    <xf numFmtId="1" fontId="7" fillId="0" borderId="5" xfId="0" applyNumberFormat="1" applyFont="1" applyFill="1" applyBorder="1" applyAlignment="1">
      <alignment horizontal="center" vertical="top" wrapText="1"/>
    </xf>
    <xf numFmtId="2" fontId="10" fillId="0" borderId="8" xfId="0" applyNumberFormat="1" applyFont="1" applyFill="1" applyBorder="1" applyAlignment="1">
      <alignment horizontal="center" vertical="top" shrinkToFi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181" fontId="6" fillId="2" borderId="8" xfId="0" applyNumberFormat="1" applyFont="1" applyFill="1" applyBorder="1" applyAlignment="1">
      <alignment horizontal="center" vertical="center" shrinkToFit="1"/>
    </xf>
    <xf numFmtId="181" fontId="4" fillId="2" borderId="3" xfId="0" applyNumberFormat="1" applyFont="1" applyFill="1" applyBorder="1" applyAlignment="1">
      <alignment horizontal="left" vertical="top" wrapText="1"/>
    </xf>
    <xf numFmtId="1" fontId="2" fillId="2" borderId="12" xfId="0" applyNumberFormat="1" applyFont="1" applyFill="1" applyBorder="1" applyAlignment="1">
      <alignment horizontal="center" vertical="center"/>
    </xf>
    <xf numFmtId="181" fontId="2" fillId="2" borderId="12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top" wrapText="1"/>
    </xf>
    <xf numFmtId="2" fontId="3" fillId="0" borderId="8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top" wrapText="1"/>
    </xf>
    <xf numFmtId="180" fontId="10" fillId="0" borderId="8" xfId="0" applyNumberFormat="1" applyFont="1" applyFill="1" applyBorder="1" applyAlignment="1">
      <alignment horizontal="center" vertical="top" shrinkToFit="1"/>
    </xf>
    <xf numFmtId="2" fontId="10" fillId="0" borderId="3" xfId="0" applyNumberFormat="1" applyFont="1" applyFill="1" applyBorder="1" applyAlignment="1">
      <alignment horizontal="left" vertical="top" indent="1" shrinkToFit="1"/>
    </xf>
    <xf numFmtId="2" fontId="10" fillId="0" borderId="4" xfId="0" applyNumberFormat="1" applyFont="1" applyFill="1" applyBorder="1" applyAlignment="1">
      <alignment horizontal="left" vertical="top" indent="1" shrinkToFit="1"/>
    </xf>
    <xf numFmtId="2" fontId="10" fillId="0" borderId="10" xfId="0" applyNumberFormat="1" applyFont="1" applyFill="1" applyBorder="1" applyAlignment="1">
      <alignment horizontal="left" vertical="top" indent="1" shrinkToFit="1"/>
    </xf>
    <xf numFmtId="182" fontId="6" fillId="0" borderId="8" xfId="0" applyNumberFormat="1" applyFont="1" applyFill="1" applyBorder="1" applyAlignment="1">
      <alignment horizontal="center" vertical="center" shrinkToFit="1"/>
    </xf>
    <xf numFmtId="1" fontId="7" fillId="0" borderId="17" xfId="0" applyNumberFormat="1" applyFont="1" applyFill="1" applyBorder="1" applyAlignment="1">
      <alignment horizontal="center" vertical="top" wrapText="1"/>
    </xf>
    <xf numFmtId="180" fontId="10" fillId="0" borderId="7" xfId="0" applyNumberFormat="1" applyFont="1" applyFill="1" applyBorder="1" applyAlignment="1">
      <alignment horizontal="center" vertical="top" shrinkToFit="1"/>
    </xf>
    <xf numFmtId="182" fontId="2" fillId="0" borderId="8" xfId="0" applyNumberFormat="1" applyFont="1" applyFill="1" applyBorder="1" applyAlignment="1">
      <alignment horizontal="center" vertical="center" shrinkToFit="1"/>
    </xf>
    <xf numFmtId="2" fontId="10" fillId="0" borderId="14" xfId="0" applyNumberFormat="1" applyFont="1" applyFill="1" applyBorder="1" applyAlignment="1">
      <alignment horizontal="left" vertical="top" indent="1" shrinkToFit="1"/>
    </xf>
    <xf numFmtId="0" fontId="3" fillId="0" borderId="1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left" vertical="top" wrapText="1" indent="1"/>
    </xf>
    <xf numFmtId="0" fontId="3" fillId="0" borderId="10" xfId="0" applyFont="1" applyFill="1" applyBorder="1" applyAlignment="1">
      <alignment horizontal="left" vertical="top" wrapText="1" inden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1" fontId="3" fillId="0" borderId="5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top" wrapText="1"/>
    </xf>
    <xf numFmtId="2" fontId="6" fillId="0" borderId="8" xfId="0" applyNumberFormat="1" applyFont="1" applyFill="1" applyBorder="1" applyAlignment="1">
      <alignment horizontal="center" vertical="top" shrinkToFit="1"/>
    </xf>
    <xf numFmtId="2" fontId="6" fillId="0" borderId="3" xfId="0" applyNumberFormat="1" applyFont="1" applyFill="1" applyBorder="1" applyAlignment="1">
      <alignment horizontal="center" vertical="top" shrinkToFit="1"/>
    </xf>
    <xf numFmtId="0" fontId="3" fillId="0" borderId="12" xfId="0" applyFont="1" applyFill="1" applyBorder="1" applyAlignment="1">
      <alignment horizontal="center" vertical="top" wrapText="1"/>
    </xf>
    <xf numFmtId="1" fontId="3" fillId="0" borderId="12" xfId="0" applyNumberFormat="1" applyFont="1" applyFill="1" applyBorder="1" applyAlignment="1">
      <alignment horizontal="center" vertical="top" wrapText="1"/>
    </xf>
    <xf numFmtId="180" fontId="6" fillId="0" borderId="12" xfId="0" applyNumberFormat="1" applyFont="1" applyFill="1" applyBorder="1" applyAlignment="1">
      <alignment horizontal="center" vertical="top" shrinkToFit="1"/>
    </xf>
    <xf numFmtId="181" fontId="6" fillId="0" borderId="8" xfId="0" applyNumberFormat="1" applyFont="1" applyFill="1" applyBorder="1" applyAlignment="1">
      <alignment horizontal="center" vertical="top" shrinkToFit="1"/>
    </xf>
    <xf numFmtId="0" fontId="3" fillId="0" borderId="14" xfId="0" applyFont="1" applyFill="1" applyBorder="1" applyAlignment="1">
      <alignment horizontal="left" vertical="top" wrapText="1" indent="1"/>
    </xf>
    <xf numFmtId="0" fontId="4" fillId="0" borderId="3" xfId="0" applyFont="1" applyFill="1" applyBorder="1" applyAlignment="1">
      <alignment horizontal="center" vertical="top" wrapText="1"/>
    </xf>
    <xf numFmtId="1" fontId="3" fillId="0" borderId="17" xfId="0" applyNumberFormat="1" applyFont="1" applyFill="1" applyBorder="1" applyAlignment="1">
      <alignment horizontal="center" vertical="top" wrapText="1"/>
    </xf>
    <xf numFmtId="2" fontId="6" fillId="0" borderId="7" xfId="0" applyNumberFormat="1" applyFont="1" applyFill="1" applyBorder="1" applyAlignment="1">
      <alignment horizontal="center" vertical="top" shrinkToFit="1"/>
    </xf>
    <xf numFmtId="0" fontId="11" fillId="0" borderId="8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top" wrapText="1"/>
    </xf>
    <xf numFmtId="180" fontId="6" fillId="0" borderId="8" xfId="0" applyNumberFormat="1" applyFont="1" applyFill="1" applyBorder="1" applyAlignment="1">
      <alignment horizontal="center" vertical="top" shrinkToFit="1"/>
    </xf>
    <xf numFmtId="2" fontId="0" fillId="0" borderId="0" xfId="0" applyNumberForma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 indent="1"/>
    </xf>
    <xf numFmtId="0" fontId="4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 indent="15"/>
    </xf>
    <xf numFmtId="2" fontId="3" fillId="0" borderId="3" xfId="0" applyNumberFormat="1" applyFont="1" applyFill="1" applyBorder="1" applyAlignment="1">
      <alignment horizontal="center" vertical="top" wrapText="1"/>
    </xf>
    <xf numFmtId="2" fontId="3" fillId="0" borderId="4" xfId="0" applyNumberFormat="1" applyFont="1" applyFill="1" applyBorder="1" applyAlignment="1">
      <alignment horizontal="center" vertical="top" wrapText="1"/>
    </xf>
    <xf numFmtId="2" fontId="3" fillId="0" borderId="12" xfId="0" applyNumberFormat="1" applyFont="1" applyFill="1" applyBorder="1" applyAlignment="1">
      <alignment horizontal="center" vertical="top" wrapText="1"/>
    </xf>
    <xf numFmtId="2" fontId="6" fillId="0" borderId="4" xfId="0" applyNumberFormat="1" applyFont="1" applyFill="1" applyBorder="1" applyAlignment="1">
      <alignment horizontal="center" vertical="top" shrinkToFit="1"/>
    </xf>
    <xf numFmtId="0" fontId="3" fillId="0" borderId="1" xfId="0" applyFont="1" applyFill="1" applyBorder="1" applyAlignment="1">
      <alignment horizontal="left" vertical="top" wrapText="1" indent="1"/>
    </xf>
    <xf numFmtId="0" fontId="0" fillId="2" borderId="0" xfId="0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 indent="8"/>
    </xf>
    <xf numFmtId="0" fontId="3" fillId="2" borderId="0" xfId="0" applyFont="1" applyFill="1" applyBorder="1" applyAlignment="1">
      <alignment horizontal="left" vertical="top" wrapText="1" indent="5"/>
    </xf>
    <xf numFmtId="2" fontId="2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 wrapText="1" inden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1" fontId="14" fillId="0" borderId="8" xfId="0" applyNumberFormat="1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center" vertical="center" wrapText="1"/>
    </xf>
    <xf numFmtId="1" fontId="14" fillId="0" borderId="8" xfId="0" applyNumberFormat="1" applyFont="1" applyFill="1" applyBorder="1" applyAlignment="1">
      <alignment horizontal="center" vertical="top" shrinkToFit="1"/>
    </xf>
    <xf numFmtId="0" fontId="8" fillId="0" borderId="3" xfId="0" applyFont="1" applyFill="1" applyBorder="1" applyAlignment="1">
      <alignment horizontal="center" vertical="top" wrapText="1"/>
    </xf>
    <xf numFmtId="1" fontId="14" fillId="0" borderId="12" xfId="0" applyNumberFormat="1" applyFont="1" applyFill="1" applyBorder="1" applyAlignment="1">
      <alignment horizontal="center" vertical="center" shrinkToFit="1"/>
    </xf>
    <xf numFmtId="2" fontId="14" fillId="0" borderId="12" xfId="0" applyNumberFormat="1" applyFont="1" applyFill="1" applyBorder="1" applyAlignment="1">
      <alignment horizontal="center" vertical="center" wrapText="1"/>
    </xf>
    <xf numFmtId="2" fontId="14" fillId="0" borderId="12" xfId="0" applyNumberFormat="1" applyFont="1" applyFill="1" applyBorder="1" applyAlignment="1">
      <alignment horizontal="center" vertical="center" shrinkToFit="1"/>
    </xf>
    <xf numFmtId="0" fontId="16" fillId="0" borderId="8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shrinkToFit="1"/>
    </xf>
    <xf numFmtId="180" fontId="14" fillId="0" borderId="8" xfId="0" applyNumberFormat="1" applyFont="1" applyFill="1" applyBorder="1" applyAlignment="1">
      <alignment horizontal="center" vertical="center" shrinkToFit="1"/>
    </xf>
    <xf numFmtId="2" fontId="14" fillId="0" borderId="8" xfId="0" applyNumberFormat="1" applyFont="1" applyFill="1" applyBorder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180" fontId="16" fillId="0" borderId="1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 shrinkToFit="1"/>
    </xf>
    <xf numFmtId="180" fontId="6" fillId="0" borderId="7" xfId="0" applyNumberFormat="1" applyFont="1" applyFill="1" applyBorder="1" applyAlignment="1">
      <alignment horizontal="center" vertical="center" shrinkToFit="1"/>
    </xf>
    <xf numFmtId="2" fontId="6" fillId="0" borderId="7" xfId="0" applyNumberFormat="1" applyFont="1" applyFill="1" applyBorder="1" applyAlignment="1">
      <alignment horizontal="center" vertical="center" shrinkToFit="1"/>
    </xf>
    <xf numFmtId="2" fontId="6" fillId="0" borderId="4" xfId="0" applyNumberFormat="1" applyFont="1" applyFill="1" applyBorder="1" applyAlignment="1">
      <alignment horizontal="center" vertical="center" shrinkToFit="1"/>
    </xf>
    <xf numFmtId="2" fontId="6" fillId="0" borderId="3" xfId="0" applyNumberFormat="1" applyFont="1" applyFill="1" applyBorder="1" applyAlignment="1">
      <alignment horizontal="center" vertical="center" shrinkToFit="1"/>
    </xf>
    <xf numFmtId="0" fontId="16" fillId="0" borderId="7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top"/>
    </xf>
    <xf numFmtId="0" fontId="8" fillId="0" borderId="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top" wrapText="1"/>
    </xf>
    <xf numFmtId="0" fontId="17" fillId="2" borderId="0" xfId="0" applyFont="1" applyFill="1" applyBorder="1" applyAlignment="1"/>
    <xf numFmtId="0" fontId="2" fillId="2" borderId="0" xfId="0" applyFont="1" applyFill="1" applyBorder="1" applyAlignment="1"/>
    <xf numFmtId="0" fontId="0" fillId="2" borderId="0" xfId="0" applyFill="1" applyBorder="1" applyAlignment="1">
      <alignment vertical="top" wrapText="1"/>
    </xf>
    <xf numFmtId="0" fontId="0" fillId="0" borderId="0" xfId="0" applyFill="1" applyBorder="1" applyAlignment="1">
      <alignment horizontal="left" vertical="top" wrapText="1" indent="1"/>
    </xf>
    <xf numFmtId="0" fontId="3" fillId="0" borderId="0" xfId="0" applyFont="1" applyFill="1" applyBorder="1" applyAlignment="1">
      <alignment horizontal="left" vertical="center" wrapText="1" indent="5"/>
    </xf>
    <xf numFmtId="0" fontId="16" fillId="0" borderId="8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center" vertical="center" wrapText="1"/>
    </xf>
    <xf numFmtId="1" fontId="8" fillId="0" borderId="12" xfId="0" applyNumberFormat="1" applyFont="1" applyFill="1" applyBorder="1" applyAlignment="1">
      <alignment horizontal="center" vertical="center" wrapText="1"/>
    </xf>
    <xf numFmtId="2" fontId="14" fillId="0" borderId="4" xfId="0" applyNumberFormat="1" applyFont="1" applyFill="1" applyBorder="1" applyAlignment="1">
      <alignment horizontal="center" vertical="center" shrinkToFit="1"/>
    </xf>
    <xf numFmtId="2" fontId="14" fillId="0" borderId="3" xfId="0" applyNumberFormat="1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left" vertical="top" wrapText="1" indent="1"/>
    </xf>
    <xf numFmtId="0" fontId="4" fillId="0" borderId="18" xfId="0" applyFont="1" applyFill="1" applyBorder="1" applyAlignment="1">
      <alignment horizontal="left" vertical="center" wrapText="1"/>
    </xf>
    <xf numFmtId="1" fontId="6" fillId="0" borderId="11" xfId="0" applyNumberFormat="1" applyFont="1" applyFill="1" applyBorder="1" applyAlignment="1">
      <alignment horizontal="center" vertical="center" shrinkToFit="1"/>
    </xf>
    <xf numFmtId="2" fontId="6" fillId="0" borderId="11" xfId="0" applyNumberFormat="1" applyFont="1" applyFill="1" applyBorder="1" applyAlignment="1">
      <alignment horizontal="center" vertical="center" shrinkToFit="1"/>
    </xf>
    <xf numFmtId="2" fontId="6" fillId="0" borderId="5" xfId="0" applyNumberFormat="1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left" vertical="top" wrapText="1" indent="7"/>
    </xf>
    <xf numFmtId="2" fontId="4" fillId="0" borderId="8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top"/>
    </xf>
    <xf numFmtId="182" fontId="14" fillId="0" borderId="8" xfId="0" applyNumberFormat="1" applyFont="1" applyFill="1" applyBorder="1" applyAlignment="1">
      <alignment horizontal="center" vertical="center" shrinkToFit="1"/>
    </xf>
    <xf numFmtId="2" fontId="6" fillId="0" borderId="1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3" fillId="0" borderId="2" xfId="0" applyFont="1" applyFill="1" applyBorder="1" applyAlignment="1">
      <alignment horizontal="left" vertical="top" wrapText="1" indent="1"/>
    </xf>
    <xf numFmtId="0" fontId="3" fillId="0" borderId="2" xfId="0" applyFont="1" applyFill="1" applyBorder="1" applyAlignment="1">
      <alignment horizontal="left" vertical="center" wrapText="1" indent="3"/>
    </xf>
    <xf numFmtId="0" fontId="3" fillId="0" borderId="9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left" vertical="top" wrapText="1" indent="2"/>
    </xf>
    <xf numFmtId="0" fontId="3" fillId="0" borderId="4" xfId="0" applyFont="1" applyFill="1" applyBorder="1" applyAlignment="1">
      <alignment horizontal="left" vertical="top" wrapText="1" indent="2"/>
    </xf>
    <xf numFmtId="0" fontId="3" fillId="0" borderId="5" xfId="0" applyFont="1" applyFill="1" applyBorder="1" applyAlignment="1">
      <alignment horizontal="left" vertical="top" wrapText="1" indent="2"/>
    </xf>
    <xf numFmtId="0" fontId="0" fillId="0" borderId="2" xfId="0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left" vertical="top" wrapText="1" indent="1"/>
    </xf>
    <xf numFmtId="0" fontId="3" fillId="0" borderId="7" xfId="0" applyFont="1" applyFill="1" applyBorder="1" applyAlignment="1">
      <alignment horizontal="left" vertical="center" wrapText="1" indent="3"/>
    </xf>
    <xf numFmtId="0" fontId="3" fillId="0" borderId="13" xfId="0" applyFont="1" applyFill="1" applyBorder="1" applyAlignment="1">
      <alignment vertical="top" wrapText="1"/>
    </xf>
    <xf numFmtId="0" fontId="3" fillId="0" borderId="8" xfId="0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vertical="top" shrinkToFit="1"/>
    </xf>
    <xf numFmtId="2" fontId="6" fillId="0" borderId="8" xfId="0" applyNumberFormat="1" applyFont="1" applyFill="1" applyBorder="1" applyAlignment="1">
      <alignment horizontal="right" vertical="top" indent="1" shrinkToFit="1"/>
    </xf>
    <xf numFmtId="180" fontId="6" fillId="0" borderId="3" xfId="0" applyNumberFormat="1" applyFont="1" applyFill="1" applyBorder="1" applyAlignment="1">
      <alignment vertical="top" shrinkToFit="1"/>
    </xf>
    <xf numFmtId="0" fontId="0" fillId="0" borderId="8" xfId="0" applyFill="1" applyBorder="1" applyAlignment="1">
      <alignment horizontal="left" vertical="top" wrapText="1"/>
    </xf>
    <xf numFmtId="2" fontId="6" fillId="0" borderId="3" xfId="0" applyNumberFormat="1" applyFont="1" applyFill="1" applyBorder="1" applyAlignment="1">
      <alignment vertical="top" shrinkToFit="1"/>
    </xf>
    <xf numFmtId="2" fontId="3" fillId="0" borderId="3" xfId="0" applyNumberFormat="1" applyFont="1" applyFill="1" applyBorder="1" applyAlignment="1">
      <alignment horizontal="left" vertical="top" wrapText="1"/>
    </xf>
    <xf numFmtId="2" fontId="3" fillId="0" borderId="4" xfId="0" applyNumberFormat="1" applyFont="1" applyFill="1" applyBorder="1" applyAlignment="1">
      <alignment horizontal="left" vertical="top" wrapText="1"/>
    </xf>
    <xf numFmtId="2" fontId="3" fillId="0" borderId="5" xfId="0" applyNumberFormat="1" applyFont="1" applyFill="1" applyBorder="1" applyAlignment="1">
      <alignment horizontal="left" vertical="top" wrapText="1"/>
    </xf>
    <xf numFmtId="0" fontId="20" fillId="0" borderId="8" xfId="0" applyFont="1" applyFill="1" applyBorder="1" applyAlignment="1">
      <alignment horizontal="center" vertical="top" wrapText="1"/>
    </xf>
    <xf numFmtId="1" fontId="21" fillId="0" borderId="3" xfId="0" applyNumberFormat="1" applyFont="1" applyFill="1" applyBorder="1" applyAlignment="1">
      <alignment vertical="top" shrinkToFit="1"/>
    </xf>
    <xf numFmtId="2" fontId="21" fillId="0" borderId="8" xfId="0" applyNumberFormat="1" applyFont="1" applyFill="1" applyBorder="1" applyAlignment="1">
      <alignment horizontal="center" vertical="top" shrinkToFit="1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20" fillId="0" borderId="3" xfId="0" applyFont="1" applyFill="1" applyBorder="1" applyAlignment="1">
      <alignment horizontal="left" vertical="top" wrapText="1"/>
    </xf>
    <xf numFmtId="0" fontId="20" fillId="0" borderId="4" xfId="0" applyFont="1" applyFill="1" applyBorder="1" applyAlignment="1">
      <alignment horizontal="left" vertical="top" wrapText="1"/>
    </xf>
    <xf numFmtId="180" fontId="21" fillId="0" borderId="8" xfId="0" applyNumberFormat="1" applyFont="1" applyFill="1" applyBorder="1" applyAlignment="1">
      <alignment horizontal="center" vertical="top" shrinkToFit="1"/>
    </xf>
    <xf numFmtId="0" fontId="2" fillId="0" borderId="0" xfId="0" applyFont="1" applyFill="1" applyBorder="1" applyAlignment="1">
      <alignment vertical="top"/>
    </xf>
    <xf numFmtId="0" fontId="3" fillId="0" borderId="2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vertical="center" wrapText="1"/>
    </xf>
    <xf numFmtId="1" fontId="21" fillId="0" borderId="8" xfId="0" applyNumberFormat="1" applyFont="1" applyFill="1" applyBorder="1" applyAlignment="1">
      <alignment horizontal="center" vertical="top" shrinkToFit="1"/>
    </xf>
    <xf numFmtId="2" fontId="21" fillId="0" borderId="3" xfId="0" applyNumberFormat="1" applyFont="1" applyFill="1" applyBorder="1" applyAlignment="1">
      <alignment vertical="top" shrinkToFit="1"/>
    </xf>
    <xf numFmtId="0" fontId="3" fillId="0" borderId="5" xfId="0" applyFont="1" applyFill="1" applyBorder="1" applyAlignment="1">
      <alignment horizontal="left" vertical="top" wrapText="1"/>
    </xf>
    <xf numFmtId="0" fontId="20" fillId="0" borderId="5" xfId="0" applyFont="1" applyFill="1" applyBorder="1" applyAlignment="1">
      <alignment horizontal="left" vertical="top" wrapText="1"/>
    </xf>
    <xf numFmtId="180" fontId="21" fillId="0" borderId="3" xfId="0" applyNumberFormat="1" applyFont="1" applyFill="1" applyBorder="1" applyAlignment="1">
      <alignment vertical="top" shrinkToFit="1"/>
    </xf>
    <xf numFmtId="181" fontId="6" fillId="0" borderId="8" xfId="0" applyNumberFormat="1" applyFont="1" applyBorder="1" applyAlignment="1">
      <alignment horizontal="left" vertical="center" shrinkToFit="1"/>
    </xf>
    <xf numFmtId="0" fontId="0" fillId="0" borderId="8" xfId="0" applyFont="1" applyBorder="1" applyAlignment="1">
      <alignment horizontal="left" vertical="top" wrapText="1"/>
    </xf>
    <xf numFmtId="1" fontId="6" fillId="0" borderId="8" xfId="0" applyNumberFormat="1" applyFont="1" applyBorder="1" applyAlignment="1">
      <alignment horizontal="left" vertical="top" indent="1" shrinkToFit="1"/>
    </xf>
    <xf numFmtId="2" fontId="6" fillId="0" borderId="8" xfId="0" applyNumberFormat="1" applyFont="1" applyBorder="1" applyAlignment="1">
      <alignment horizontal="center" vertical="top" shrinkToFit="1"/>
    </xf>
    <xf numFmtId="2" fontId="6" fillId="0" borderId="8" xfId="0" applyNumberFormat="1" applyFont="1" applyBorder="1" applyAlignment="1">
      <alignment horizontal="right" vertical="top" indent="1" shrinkToFit="1"/>
    </xf>
    <xf numFmtId="0" fontId="3" fillId="0" borderId="0" xfId="0" applyFont="1" applyFill="1" applyBorder="1" applyAlignment="1">
      <alignment horizontal="left" vertical="top" wrapText="1" indent="7"/>
    </xf>
    <xf numFmtId="0" fontId="3" fillId="0" borderId="5" xfId="0" applyFont="1" applyFill="1" applyBorder="1" applyAlignment="1">
      <alignment horizontal="center" vertical="top" wrapText="1"/>
    </xf>
    <xf numFmtId="1" fontId="6" fillId="0" borderId="8" xfId="0" applyNumberFormat="1" applyFont="1" applyFill="1" applyBorder="1" applyAlignment="1">
      <alignment horizontal="right" vertical="top" indent="1" shrinkToFit="1"/>
    </xf>
    <xf numFmtId="181" fontId="6" fillId="0" borderId="3" xfId="0" applyNumberFormat="1" applyFont="1" applyFill="1" applyBorder="1" applyAlignment="1">
      <alignment vertical="top" shrinkToFit="1"/>
    </xf>
    <xf numFmtId="2" fontId="21" fillId="0" borderId="8" xfId="0" applyNumberFormat="1" applyFont="1" applyFill="1" applyBorder="1" applyAlignment="1">
      <alignment horizontal="right" vertical="top" indent="1" shrinkToFit="1"/>
    </xf>
    <xf numFmtId="181" fontId="21" fillId="0" borderId="3" xfId="0" applyNumberFormat="1" applyFont="1" applyFill="1" applyBorder="1" applyAlignment="1">
      <alignment vertical="top" shrinkToFit="1"/>
    </xf>
    <xf numFmtId="183" fontId="6" fillId="0" borderId="8" xfId="0" applyNumberFormat="1" applyFont="1" applyFill="1" applyBorder="1" applyAlignment="1">
      <alignment horizontal="center" vertical="top" shrinkToFit="1"/>
    </xf>
    <xf numFmtId="0" fontId="0" fillId="0" borderId="8" xfId="0" applyFill="1" applyBorder="1" applyAlignment="1">
      <alignment horizontal="left" vertical="center" wrapText="1"/>
    </xf>
    <xf numFmtId="1" fontId="6" fillId="0" borderId="8" xfId="0" applyNumberFormat="1" applyFont="1" applyFill="1" applyBorder="1" applyAlignment="1">
      <alignment horizontal="left" vertical="top" indent="1" shrinkToFit="1"/>
    </xf>
    <xf numFmtId="181" fontId="21" fillId="0" borderId="8" xfId="0" applyNumberFormat="1" applyFont="1" applyFill="1" applyBorder="1" applyAlignment="1">
      <alignment horizontal="right" vertical="top" indent="1" shrinkToFit="1"/>
    </xf>
    <xf numFmtId="180" fontId="21" fillId="0" borderId="8" xfId="0" applyNumberFormat="1" applyFont="1" applyFill="1" applyBorder="1" applyAlignment="1">
      <alignment horizontal="left" vertical="top" indent="1" shrinkToFit="1"/>
    </xf>
    <xf numFmtId="181" fontId="6" fillId="0" borderId="8" xfId="0" applyNumberFormat="1" applyFont="1" applyFill="1" applyBorder="1" applyAlignment="1">
      <alignment horizontal="right" vertical="top" shrinkToFit="1"/>
    </xf>
    <xf numFmtId="2" fontId="6" fillId="0" borderId="8" xfId="0" applyNumberFormat="1" applyFont="1" applyFill="1" applyBorder="1" applyAlignment="1">
      <alignment horizontal="left" vertical="top" indent="1" shrinkToFit="1"/>
    </xf>
    <xf numFmtId="181" fontId="6" fillId="0" borderId="8" xfId="0" applyNumberFormat="1" applyFont="1" applyFill="1" applyBorder="1" applyAlignment="1">
      <alignment horizontal="left" vertical="top" indent="1" shrinkToFit="1"/>
    </xf>
    <xf numFmtId="184" fontId="6" fillId="0" borderId="8" xfId="0" applyNumberFormat="1" applyFont="1" applyFill="1" applyBorder="1" applyAlignment="1">
      <alignment horizontal="right" vertical="top" shrinkToFit="1"/>
    </xf>
    <xf numFmtId="2" fontId="21" fillId="0" borderId="8" xfId="0" applyNumberFormat="1" applyFont="1" applyFill="1" applyBorder="1" applyAlignment="1">
      <alignment horizontal="left" vertical="top" indent="1" shrinkToFit="1"/>
    </xf>
    <xf numFmtId="180" fontId="6" fillId="0" borderId="8" xfId="0" applyNumberFormat="1" applyFont="1" applyFill="1" applyBorder="1" applyAlignment="1">
      <alignment horizontal="left" vertical="top" indent="1" shrinkToFit="1"/>
    </xf>
    <xf numFmtId="181" fontId="6" fillId="0" borderId="8" xfId="0" applyNumberFormat="1" applyFont="1" applyBorder="1" applyAlignment="1">
      <alignment horizontal="right" vertical="top" shrinkToFit="1"/>
    </xf>
    <xf numFmtId="181" fontId="6" fillId="0" borderId="8" xfId="0" applyNumberFormat="1" applyFont="1" applyBorder="1" applyAlignment="1">
      <alignment horizontal="right" vertical="top" indent="1" shrinkToFit="1"/>
    </xf>
    <xf numFmtId="181" fontId="6" fillId="0" borderId="8" xfId="0" applyNumberFormat="1" applyFont="1" applyFill="1" applyBorder="1" applyAlignment="1">
      <alignment horizontal="right" vertical="top" indent="1" shrinkToFit="1"/>
    </xf>
    <xf numFmtId="180" fontId="6" fillId="0" borderId="8" xfId="0" applyNumberFormat="1" applyFont="1" applyFill="1" applyBorder="1" applyAlignment="1">
      <alignment horizontal="right" vertical="top" indent="1" shrinkToFit="1"/>
    </xf>
    <xf numFmtId="184" fontId="21" fillId="0" borderId="8" xfId="0" applyNumberFormat="1" applyFont="1" applyFill="1" applyBorder="1" applyAlignment="1">
      <alignment horizontal="right" vertical="top" shrinkToFit="1"/>
    </xf>
    <xf numFmtId="184" fontId="6" fillId="0" borderId="8" xfId="0" applyNumberFormat="1" applyFont="1" applyBorder="1" applyAlignment="1">
      <alignment horizontal="right" vertical="top" shrinkToFit="1"/>
    </xf>
    <xf numFmtId="0" fontId="20" fillId="0" borderId="8" xfId="0" applyFont="1" applyFill="1" applyBorder="1" applyAlignment="1">
      <alignment horizontal="right" vertical="center" wrapText="1" indent="1"/>
    </xf>
    <xf numFmtId="2" fontId="20" fillId="0" borderId="3" xfId="0" applyNumberFormat="1" applyFont="1" applyFill="1" applyBorder="1" applyAlignment="1">
      <alignment horizontal="left" vertical="top" wrapText="1"/>
    </xf>
    <xf numFmtId="2" fontId="20" fillId="0" borderId="4" xfId="0" applyNumberFormat="1" applyFont="1" applyFill="1" applyBorder="1" applyAlignment="1">
      <alignment horizontal="left" vertical="top" wrapText="1"/>
    </xf>
    <xf numFmtId="2" fontId="20" fillId="0" borderId="5" xfId="0" applyNumberFormat="1" applyFont="1" applyFill="1" applyBorder="1" applyAlignment="1">
      <alignment horizontal="left" vertical="top" wrapText="1"/>
    </xf>
    <xf numFmtId="2" fontId="22" fillId="0" borderId="3" xfId="0" applyNumberFormat="1" applyFont="1" applyFill="1" applyBorder="1" applyAlignment="1">
      <alignment vertical="top" shrinkToFit="1"/>
    </xf>
    <xf numFmtId="0" fontId="3" fillId="0" borderId="8" xfId="0" applyFont="1" applyFill="1" applyBorder="1" applyAlignment="1">
      <alignment horizontal="right" vertical="center" wrapText="1" indent="2"/>
    </xf>
    <xf numFmtId="0" fontId="3" fillId="0" borderId="8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180" fontId="6" fillId="0" borderId="8" xfId="0" applyNumberFormat="1" applyFont="1" applyBorder="1" applyAlignment="1">
      <alignment horizontal="center" vertical="top" shrinkToFit="1"/>
    </xf>
    <xf numFmtId="1" fontId="6" fillId="0" borderId="3" xfId="0" applyNumberFormat="1" applyFont="1" applyBorder="1" applyAlignment="1">
      <alignment vertical="top" shrinkToFit="1"/>
    </xf>
    <xf numFmtId="2" fontId="10" fillId="0" borderId="8" xfId="0" applyNumberFormat="1" applyFont="1" applyBorder="1" applyAlignment="1">
      <alignment horizontal="center" vertical="top" shrinkToFit="1"/>
    </xf>
    <xf numFmtId="1" fontId="10" fillId="0" borderId="8" xfId="0" applyNumberFormat="1" applyFont="1" applyBorder="1" applyAlignment="1">
      <alignment horizontal="center" vertical="top" shrinkToFit="1"/>
    </xf>
    <xf numFmtId="2" fontId="10" fillId="0" borderId="8" xfId="0" applyNumberFormat="1" applyFont="1" applyBorder="1" applyAlignment="1">
      <alignment horizontal="right" vertical="top" indent="1" shrinkToFit="1"/>
    </xf>
    <xf numFmtId="185" fontId="6" fillId="0" borderId="8" xfId="0" applyNumberFormat="1" applyFont="1" applyFill="1" applyBorder="1" applyAlignment="1">
      <alignment horizontal="left" vertical="top" shrinkToFit="1"/>
    </xf>
    <xf numFmtId="0" fontId="3" fillId="0" borderId="3" xfId="0" applyFont="1" applyFill="1" applyBorder="1" applyAlignment="1">
      <alignment horizontal="left" vertical="top" wrapText="1" indent="10"/>
    </xf>
    <xf numFmtId="0" fontId="3" fillId="0" borderId="4" xfId="0" applyFont="1" applyFill="1" applyBorder="1" applyAlignment="1">
      <alignment horizontal="left" vertical="top" wrapText="1" indent="10"/>
    </xf>
    <xf numFmtId="2" fontId="6" fillId="0" borderId="3" xfId="0" applyNumberFormat="1" applyFont="1" applyBorder="1" applyAlignment="1">
      <alignment vertical="top" shrinkToFit="1"/>
    </xf>
    <xf numFmtId="1" fontId="6" fillId="0" borderId="8" xfId="0" applyNumberFormat="1" applyFont="1" applyBorder="1" applyAlignment="1">
      <alignment horizontal="center" vertical="top" shrinkToFit="1"/>
    </xf>
    <xf numFmtId="181" fontId="6" fillId="0" borderId="8" xfId="0" applyNumberFormat="1" applyFont="1" applyBorder="1" applyAlignment="1">
      <alignment horizontal="center" vertical="top" shrinkToFit="1"/>
    </xf>
    <xf numFmtId="181" fontId="6" fillId="0" borderId="3" xfId="0" applyNumberFormat="1" applyFont="1" applyBorder="1" applyAlignment="1">
      <alignment vertical="top" shrinkToFit="1"/>
    </xf>
    <xf numFmtId="180" fontId="6" fillId="0" borderId="3" xfId="0" applyNumberFormat="1" applyFont="1" applyBorder="1" applyAlignment="1">
      <alignment vertical="top" shrinkToFit="1"/>
    </xf>
    <xf numFmtId="180" fontId="10" fillId="0" borderId="8" xfId="0" applyNumberFormat="1" applyFont="1" applyBorder="1" applyAlignment="1">
      <alignment horizontal="right" vertical="top" indent="1" shrinkToFit="1"/>
    </xf>
    <xf numFmtId="180" fontId="10" fillId="0" borderId="8" xfId="0" applyNumberFormat="1" applyFont="1" applyBorder="1" applyAlignment="1">
      <alignment horizontal="center" vertical="top" shrinkToFit="1"/>
    </xf>
    <xf numFmtId="1" fontId="10" fillId="0" borderId="8" xfId="0" applyNumberFormat="1" applyFont="1" applyBorder="1" applyAlignment="1">
      <alignment horizontal="right" vertical="top" indent="1" shrinkToFit="1"/>
    </xf>
    <xf numFmtId="2" fontId="10" fillId="0" borderId="8" xfId="0" applyNumberFormat="1" applyFont="1" applyBorder="1" applyAlignment="1">
      <alignment horizontal="left" vertical="top" shrinkToFit="1"/>
    </xf>
    <xf numFmtId="181" fontId="10" fillId="0" borderId="8" xfId="0" applyNumberFormat="1" applyFont="1" applyBorder="1" applyAlignment="1">
      <alignment horizontal="right" vertical="top" indent="1" shrinkToFit="1"/>
    </xf>
    <xf numFmtId="0" fontId="3" fillId="0" borderId="5" xfId="0" applyFont="1" applyFill="1" applyBorder="1" applyAlignment="1">
      <alignment horizontal="left" vertical="top" wrapText="1" indent="10"/>
    </xf>
    <xf numFmtId="181" fontId="10" fillId="0" borderId="8" xfId="0" applyNumberFormat="1" applyFont="1" applyBorder="1" applyAlignment="1">
      <alignment horizontal="center" vertical="top" shrinkToFi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center" wrapText="1" indent="3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 indent="2"/>
    </xf>
    <xf numFmtId="0" fontId="7" fillId="0" borderId="4" xfId="0" applyFont="1" applyFill="1" applyBorder="1" applyAlignment="1">
      <alignment horizontal="left" vertical="top" wrapText="1" indent="2"/>
    </xf>
    <xf numFmtId="0" fontId="7" fillId="0" borderId="5" xfId="0" applyFont="1" applyFill="1" applyBorder="1" applyAlignment="1">
      <alignment horizontal="left" vertical="top" wrapText="1" indent="2"/>
    </xf>
    <xf numFmtId="0" fontId="0" fillId="0" borderId="2" xfId="0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left" vertical="center" wrapText="1" indent="3"/>
    </xf>
    <xf numFmtId="0" fontId="7" fillId="0" borderId="7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right" vertical="top" wrapText="1" indent="1"/>
    </xf>
    <xf numFmtId="1" fontId="10" fillId="0" borderId="8" xfId="0" applyNumberFormat="1" applyFont="1" applyFill="1" applyBorder="1" applyAlignment="1">
      <alignment horizontal="center" vertical="top" shrinkToFit="1"/>
    </xf>
    <xf numFmtId="1" fontId="10" fillId="0" borderId="8" xfId="0" applyNumberFormat="1" applyFont="1" applyFill="1" applyBorder="1" applyAlignment="1">
      <alignment horizontal="center" vertical="center" shrinkToFit="1"/>
    </xf>
    <xf numFmtId="1" fontId="10" fillId="0" borderId="8" xfId="0" applyNumberFormat="1" applyFont="1" applyFill="1" applyBorder="1" applyAlignment="1">
      <alignment horizontal="right" vertical="center" indent="1" shrinkToFit="1"/>
    </xf>
    <xf numFmtId="0" fontId="7" fillId="0" borderId="8" xfId="0" applyFont="1" applyFill="1" applyBorder="1" applyAlignment="1">
      <alignment horizontal="left" vertical="top" wrapText="1"/>
    </xf>
    <xf numFmtId="2" fontId="10" fillId="0" borderId="8" xfId="0" applyNumberFormat="1" applyFont="1" applyFill="1" applyBorder="1" applyAlignment="1">
      <alignment horizontal="right" vertical="top" indent="1" shrinkToFit="1"/>
    </xf>
    <xf numFmtId="0" fontId="7" fillId="0" borderId="8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center" vertical="top" wrapText="1"/>
    </xf>
    <xf numFmtId="180" fontId="23" fillId="0" borderId="8" xfId="0" applyNumberFormat="1" applyFont="1" applyBorder="1" applyAlignment="1">
      <alignment horizontal="center" vertical="top" shrinkToFit="1"/>
    </xf>
    <xf numFmtId="2" fontId="23" fillId="0" borderId="8" xfId="0" applyNumberFormat="1" applyFont="1" applyBorder="1" applyAlignment="1">
      <alignment horizontal="center" vertical="top" shrinkToFi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right" vertical="center" wrapText="1" indent="1"/>
    </xf>
    <xf numFmtId="1" fontId="10" fillId="0" borderId="8" xfId="0" applyNumberFormat="1" applyFont="1" applyFill="1" applyBorder="1" applyAlignment="1">
      <alignment horizontal="right" vertical="top" indent="1" shrinkToFit="1"/>
    </xf>
    <xf numFmtId="49" fontId="10" fillId="0" borderId="8" xfId="0" applyNumberFormat="1" applyFont="1" applyFill="1" applyBorder="1" applyAlignment="1">
      <alignment horizontal="center" vertical="top" shrinkToFit="1"/>
    </xf>
    <xf numFmtId="0" fontId="10" fillId="0" borderId="8" xfId="0" applyFont="1" applyFill="1" applyBorder="1" applyAlignment="1">
      <alignment horizontal="center" vertical="top" shrinkToFit="1"/>
    </xf>
    <xf numFmtId="180" fontId="10" fillId="0" borderId="8" xfId="0" applyNumberFormat="1" applyFont="1" applyFill="1" applyBorder="1" applyAlignment="1">
      <alignment horizontal="right" vertical="top" indent="1" shrinkToFit="1"/>
    </xf>
    <xf numFmtId="181" fontId="10" fillId="0" borderId="8" xfId="0" applyNumberFormat="1" applyFont="1" applyFill="1" applyBorder="1" applyAlignment="1">
      <alignment horizontal="center" vertical="top" shrinkToFit="1"/>
    </xf>
    <xf numFmtId="0" fontId="24" fillId="0" borderId="8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left" vertical="top" wrapText="1"/>
    </xf>
    <xf numFmtId="1" fontId="25" fillId="0" borderId="8" xfId="0" applyNumberFormat="1" applyFont="1" applyBorder="1" applyAlignment="1">
      <alignment horizontal="center" vertical="center" shrinkToFit="1"/>
    </xf>
    <xf numFmtId="2" fontId="25" fillId="0" borderId="8" xfId="0" applyNumberFormat="1" applyFont="1" applyBorder="1" applyAlignment="1">
      <alignment horizontal="center" vertical="center" shrinkToFit="1"/>
    </xf>
    <xf numFmtId="2" fontId="25" fillId="0" borderId="8" xfId="0" applyNumberFormat="1" applyFont="1" applyBorder="1" applyAlignment="1">
      <alignment horizontal="right" vertical="center" indent="1" shrinkToFit="1"/>
    </xf>
    <xf numFmtId="0" fontId="7" fillId="0" borderId="5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right" vertical="top" wrapText="1" indent="2"/>
    </xf>
    <xf numFmtId="1" fontId="10" fillId="0" borderId="8" xfId="0" applyNumberFormat="1" applyFont="1" applyFill="1" applyBorder="1" applyAlignment="1">
      <alignment horizontal="left" vertical="center" indent="1" shrinkToFit="1"/>
    </xf>
    <xf numFmtId="1" fontId="10" fillId="0" borderId="8" xfId="0" applyNumberFormat="1" applyFont="1" applyFill="1" applyBorder="1" applyAlignment="1">
      <alignment horizontal="right" vertical="center" indent="2" shrinkToFit="1"/>
    </xf>
    <xf numFmtId="2" fontId="10" fillId="0" borderId="8" xfId="0" applyNumberFormat="1" applyFont="1" applyFill="1" applyBorder="1" applyAlignment="1">
      <alignment horizontal="left" vertical="top" shrinkToFit="1"/>
    </xf>
    <xf numFmtId="2" fontId="10" fillId="0" borderId="8" xfId="0" applyNumberFormat="1" applyFont="1" applyFill="1" applyBorder="1" applyAlignment="1">
      <alignment horizontal="right" vertical="top" indent="2" shrinkToFit="1"/>
    </xf>
    <xf numFmtId="180" fontId="10" fillId="0" borderId="8" xfId="0" applyNumberFormat="1" applyFont="1" applyFill="1" applyBorder="1" applyAlignment="1">
      <alignment horizontal="left" vertical="top" indent="1" shrinkToFit="1"/>
    </xf>
    <xf numFmtId="181" fontId="23" fillId="0" borderId="8" xfId="0" applyNumberFormat="1" applyFont="1" applyBorder="1" applyAlignment="1">
      <alignment horizontal="right" vertical="top" shrinkToFit="1"/>
    </xf>
    <xf numFmtId="181" fontId="23" fillId="0" borderId="8" xfId="0" applyNumberFormat="1" applyFont="1" applyBorder="1" applyAlignment="1">
      <alignment horizontal="center" vertical="top" shrinkToFit="1"/>
    </xf>
    <xf numFmtId="1" fontId="23" fillId="0" borderId="8" xfId="0" applyNumberFormat="1" applyFont="1" applyBorder="1" applyAlignment="1">
      <alignment horizontal="center" vertical="top" shrinkToFit="1"/>
    </xf>
    <xf numFmtId="180" fontId="23" fillId="0" borderId="8" xfId="0" applyNumberFormat="1" applyFont="1" applyBorder="1" applyAlignment="1">
      <alignment horizontal="left" vertical="top" shrinkToFit="1"/>
    </xf>
    <xf numFmtId="180" fontId="23" fillId="0" borderId="8" xfId="0" applyNumberFormat="1" applyFont="1" applyBorder="1" applyAlignment="1">
      <alignment horizontal="right" vertical="top" indent="1" shrinkToFit="1"/>
    </xf>
    <xf numFmtId="180" fontId="10" fillId="0" borderId="8" xfId="0" applyNumberFormat="1" applyFont="1" applyBorder="1" applyAlignment="1">
      <alignment horizontal="left" vertical="top" shrinkToFit="1"/>
    </xf>
    <xf numFmtId="2" fontId="10" fillId="0" borderId="8" xfId="0" applyNumberFormat="1" applyFont="1" applyBorder="1" applyAlignment="1">
      <alignment horizontal="left" vertical="top" indent="1" shrinkToFit="1"/>
    </xf>
    <xf numFmtId="0" fontId="7" fillId="0" borderId="8" xfId="0" applyFont="1" applyFill="1" applyBorder="1" applyAlignment="1">
      <alignment horizontal="right" vertical="center" wrapText="1" indent="2"/>
    </xf>
    <xf numFmtId="1" fontId="10" fillId="0" borderId="8" xfId="0" applyNumberFormat="1" applyFont="1" applyFill="1" applyBorder="1" applyAlignment="1">
      <alignment horizontal="left" vertical="top" indent="1" shrinkToFit="1"/>
    </xf>
    <xf numFmtId="1" fontId="10" fillId="0" borderId="8" xfId="0" applyNumberFormat="1" applyFont="1" applyFill="1" applyBorder="1" applyAlignment="1">
      <alignment horizontal="right" vertical="top" indent="2" shrinkToFit="1"/>
    </xf>
    <xf numFmtId="181" fontId="10" fillId="0" borderId="8" xfId="0" applyNumberFormat="1" applyFont="1" applyFill="1" applyBorder="1" applyAlignment="1">
      <alignment horizontal="right" vertical="top" indent="1" shrinkToFit="1"/>
    </xf>
    <xf numFmtId="184" fontId="10" fillId="0" borderId="8" xfId="0" applyNumberFormat="1" applyFont="1" applyFill="1" applyBorder="1" applyAlignment="1">
      <alignment horizontal="center" vertical="top" shrinkToFit="1"/>
    </xf>
    <xf numFmtId="180" fontId="10" fillId="0" borderId="8" xfId="0" applyNumberFormat="1" applyFont="1" applyFill="1" applyBorder="1" applyAlignment="1">
      <alignment horizontal="right" vertical="top" indent="2" shrinkToFit="1"/>
    </xf>
    <xf numFmtId="0" fontId="10" fillId="0" borderId="8" xfId="0" applyFont="1" applyFill="1" applyBorder="1" applyAlignment="1">
      <alignment horizontal="left" vertical="top" shrinkToFit="1"/>
    </xf>
    <xf numFmtId="0" fontId="10" fillId="0" borderId="8" xfId="0" applyFont="1" applyFill="1" applyBorder="1" applyAlignment="1">
      <alignment horizontal="right" vertical="top" indent="1" shrinkToFit="1"/>
    </xf>
    <xf numFmtId="181" fontId="10" fillId="0" borderId="8" xfId="0" applyNumberFormat="1" applyFont="1" applyFill="1" applyBorder="1" applyAlignment="1">
      <alignment horizontal="right" vertical="top" indent="2" shrinkToFit="1"/>
    </xf>
    <xf numFmtId="2" fontId="10" fillId="0" borderId="8" xfId="0" applyNumberFormat="1" applyFont="1" applyFill="1" applyBorder="1" applyAlignment="1">
      <alignment horizontal="left" vertical="top" indent="1" shrinkToFit="1"/>
    </xf>
    <xf numFmtId="180" fontId="10" fillId="0" borderId="8" xfId="0" applyNumberFormat="1" applyFont="1" applyFill="1" applyBorder="1" applyAlignment="1">
      <alignment horizontal="left" vertical="top" shrinkToFit="1"/>
    </xf>
    <xf numFmtId="2" fontId="10" fillId="0" borderId="8" xfId="0" applyNumberFormat="1" applyFont="1" applyBorder="1" applyAlignment="1">
      <alignment horizontal="right" vertical="top" indent="2" shrinkToFit="1"/>
    </xf>
    <xf numFmtId="180" fontId="25" fillId="0" borderId="8" xfId="0" applyNumberFormat="1" applyFont="1" applyBorder="1" applyAlignment="1">
      <alignment horizontal="right" vertical="center" indent="1" shrinkToFit="1"/>
    </xf>
    <xf numFmtId="2" fontId="25" fillId="0" borderId="8" xfId="0" applyNumberFormat="1" applyFont="1" applyBorder="1" applyAlignment="1">
      <alignment horizontal="left" vertical="center" shrinkToFit="1"/>
    </xf>
    <xf numFmtId="2" fontId="25" fillId="0" borderId="8" xfId="0" applyNumberFormat="1" applyFont="1" applyBorder="1" applyAlignment="1">
      <alignment horizontal="right" vertical="center" indent="2" shrinkToFit="1"/>
    </xf>
    <xf numFmtId="2" fontId="10" fillId="0" borderId="5" xfId="0" applyNumberFormat="1" applyFont="1" applyFill="1" applyBorder="1" applyAlignment="1">
      <alignment horizontal="left" vertical="top" indent="1" shrinkToFit="1"/>
    </xf>
    <xf numFmtId="2" fontId="10" fillId="0" borderId="8" xfId="0" applyNumberFormat="1" applyFont="1" applyBorder="1" applyAlignment="1">
      <alignment horizontal="right" vertical="top" shrinkToFit="1"/>
    </xf>
    <xf numFmtId="2" fontId="23" fillId="0" borderId="8" xfId="0" applyNumberFormat="1" applyFont="1" applyBorder="1" applyAlignment="1">
      <alignment horizontal="right" vertical="top" indent="1" shrinkToFit="1"/>
    </xf>
    <xf numFmtId="180" fontId="23" fillId="0" borderId="8" xfId="0" applyNumberFormat="1" applyFont="1" applyBorder="1" applyAlignment="1">
      <alignment horizontal="right" vertical="top" shrinkToFit="1"/>
    </xf>
    <xf numFmtId="2" fontId="10" fillId="0" borderId="8" xfId="0" applyNumberFormat="1" applyFont="1" applyFill="1" applyBorder="1" applyAlignment="1">
      <alignment horizontal="right" vertical="top" shrinkToFit="1"/>
    </xf>
    <xf numFmtId="181" fontId="10" fillId="0" borderId="8" xfId="0" applyNumberFormat="1" applyFont="1" applyFill="1" applyBorder="1" applyAlignment="1">
      <alignment horizontal="right" vertical="top" shrinkToFit="1"/>
    </xf>
    <xf numFmtId="181" fontId="25" fillId="0" borderId="8" xfId="0" applyNumberFormat="1" applyFont="1" applyBorder="1" applyAlignment="1">
      <alignment horizontal="center" vertical="center" shrinkToFi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24" fillId="0" borderId="3" xfId="0" applyFont="1" applyBorder="1" applyAlignment="1">
      <alignment horizontal="left" vertical="top" wrapText="1"/>
    </xf>
    <xf numFmtId="0" fontId="24" fillId="0" borderId="4" xfId="0" applyFont="1" applyBorder="1" applyAlignment="1">
      <alignment horizontal="left" vertical="top" wrapText="1"/>
    </xf>
    <xf numFmtId="0" fontId="24" fillId="0" borderId="5" xfId="0" applyFont="1" applyBorder="1" applyAlignment="1">
      <alignment horizontal="left" vertical="top" wrapText="1"/>
    </xf>
    <xf numFmtId="180" fontId="25" fillId="0" borderId="8" xfId="0" applyNumberFormat="1" applyFont="1" applyBorder="1" applyAlignment="1">
      <alignment horizontal="center" vertical="top" shrinkToFit="1"/>
    </xf>
    <xf numFmtId="0" fontId="26" fillId="0" borderId="3" xfId="0" applyFont="1" applyBorder="1" applyAlignment="1">
      <alignment horizontal="left" vertical="top" wrapText="1"/>
    </xf>
    <xf numFmtId="0" fontId="26" fillId="0" borderId="4" xfId="0" applyFont="1" applyBorder="1" applyAlignment="1">
      <alignment horizontal="left" vertical="top" wrapText="1"/>
    </xf>
    <xf numFmtId="0" fontId="26" fillId="0" borderId="5" xfId="0" applyFont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 indent="3"/>
    </xf>
    <xf numFmtId="0" fontId="7" fillId="0" borderId="7" xfId="0" applyFont="1" applyFill="1" applyBorder="1" applyAlignment="1">
      <alignment horizontal="left" vertical="top" wrapText="1" indent="3"/>
    </xf>
    <xf numFmtId="0" fontId="24" fillId="0" borderId="8" xfId="0" applyFont="1" applyFill="1" applyBorder="1" applyAlignment="1">
      <alignment horizontal="right" vertical="center" wrapText="1" indent="1"/>
    </xf>
    <xf numFmtId="1" fontId="25" fillId="0" borderId="8" xfId="0" applyNumberFormat="1" applyFont="1" applyFill="1" applyBorder="1" applyAlignment="1">
      <alignment horizontal="center" vertical="center" shrinkToFit="1"/>
    </xf>
    <xf numFmtId="180" fontId="25" fillId="0" borderId="8" xfId="0" applyNumberFormat="1" applyFont="1" applyFill="1" applyBorder="1" applyAlignment="1">
      <alignment horizontal="center" vertical="center" shrinkToFit="1"/>
    </xf>
    <xf numFmtId="2" fontId="25" fillId="0" borderId="8" xfId="0" applyNumberFormat="1" applyFont="1" applyFill="1" applyBorder="1" applyAlignment="1">
      <alignment horizontal="right" vertical="center" indent="1" shrinkToFit="1"/>
    </xf>
    <xf numFmtId="0" fontId="24" fillId="0" borderId="3" xfId="0" applyFont="1" applyFill="1" applyBorder="1" applyAlignment="1">
      <alignment horizontal="left" vertical="top" wrapText="1"/>
    </xf>
    <xf numFmtId="0" fontId="24" fillId="0" borderId="4" xfId="0" applyFont="1" applyFill="1" applyBorder="1" applyAlignment="1">
      <alignment horizontal="left" vertical="top" wrapText="1"/>
    </xf>
    <xf numFmtId="0" fontId="24" fillId="0" borderId="5" xfId="0" applyFont="1" applyFill="1" applyBorder="1" applyAlignment="1">
      <alignment horizontal="left" vertical="top" wrapText="1"/>
    </xf>
    <xf numFmtId="180" fontId="25" fillId="0" borderId="8" xfId="0" applyNumberFormat="1" applyFont="1" applyFill="1" applyBorder="1" applyAlignment="1">
      <alignment horizontal="center" vertical="top" shrinkToFit="1"/>
    </xf>
    <xf numFmtId="0" fontId="26" fillId="0" borderId="3" xfId="0" applyFont="1" applyFill="1" applyBorder="1" applyAlignment="1">
      <alignment horizontal="left" vertical="top" wrapText="1"/>
    </xf>
    <xf numFmtId="0" fontId="26" fillId="0" borderId="4" xfId="0" applyFont="1" applyFill="1" applyBorder="1" applyAlignment="1">
      <alignment horizontal="left" vertical="top" wrapText="1"/>
    </xf>
    <xf numFmtId="0" fontId="26" fillId="0" borderId="5" xfId="0" applyFont="1" applyFill="1" applyBorder="1" applyAlignment="1">
      <alignment horizontal="left" vertical="top" wrapText="1"/>
    </xf>
    <xf numFmtId="180" fontId="23" fillId="0" borderId="8" xfId="0" applyNumberFormat="1" applyFont="1" applyFill="1" applyBorder="1" applyAlignment="1">
      <alignment horizontal="center" vertical="top" shrinkToFit="1"/>
    </xf>
    <xf numFmtId="184" fontId="10" fillId="0" borderId="8" xfId="0" applyNumberFormat="1" applyFont="1" applyBorder="1" applyAlignment="1">
      <alignment horizontal="center" vertical="top" shrinkToFit="1"/>
    </xf>
    <xf numFmtId="181" fontId="10" fillId="0" borderId="8" xfId="0" applyNumberFormat="1" applyFont="1" applyBorder="1" applyAlignment="1">
      <alignment horizontal="right" vertical="top" shrinkToFit="1"/>
    </xf>
    <xf numFmtId="180" fontId="10" fillId="0" borderId="8" xfId="0" applyNumberFormat="1" applyFont="1" applyBorder="1" applyAlignment="1">
      <alignment horizontal="left" vertical="top" indent="1" shrinkToFit="1"/>
    </xf>
    <xf numFmtId="180" fontId="10" fillId="0" borderId="8" xfId="0" applyNumberFormat="1" applyFont="1" applyBorder="1" applyAlignment="1">
      <alignment horizontal="right" vertical="top" indent="2" shrinkToFit="1"/>
    </xf>
    <xf numFmtId="180" fontId="10" fillId="0" borderId="8" xfId="0" applyNumberFormat="1" applyFont="1" applyFill="1" applyBorder="1" applyAlignment="1">
      <alignment horizontal="right" vertical="top" shrinkToFit="1"/>
    </xf>
    <xf numFmtId="2" fontId="25" fillId="0" borderId="8" xfId="0" applyNumberFormat="1" applyFont="1" applyFill="1" applyBorder="1" applyAlignment="1">
      <alignment horizontal="center" vertical="center" shrinkToFit="1"/>
    </xf>
    <xf numFmtId="180" fontId="25" fillId="0" borderId="8" xfId="0" applyNumberFormat="1" applyFont="1" applyFill="1" applyBorder="1" applyAlignment="1">
      <alignment horizontal="right" vertical="center" indent="1" shrinkToFit="1"/>
    </xf>
    <xf numFmtId="181" fontId="25" fillId="0" borderId="8" xfId="0" applyNumberFormat="1" applyFont="1" applyFill="1" applyBorder="1" applyAlignment="1">
      <alignment horizontal="right" vertical="center" indent="1" shrinkToFi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120650</xdr:colOff>
      <xdr:row>0</xdr:row>
      <xdr:rowOff>31750</xdr:rowOff>
    </xdr:from>
    <xdr:to>
      <xdr:col>1</xdr:col>
      <xdr:colOff>1435100</xdr:colOff>
      <xdr:row>2</xdr:row>
      <xdr:rowOff>190500</xdr:rowOff>
    </xdr:to>
    <xdr:pic>
      <xdr:nvPicPr>
        <xdr:cNvPr id="2" name="image1.jpeg"/>
        <xdr:cNvPicPr/>
      </xdr:nvPicPr>
      <xdr:blipFill>
        <a:blip r:embed="rId1" cstate="print"/>
        <a:stretch>
          <a:fillRect/>
        </a:stretch>
      </xdr:blipFill>
      <xdr:spPr>
        <a:xfrm>
          <a:off x="120650" y="31750"/>
          <a:ext cx="1832610" cy="10960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120650</xdr:colOff>
      <xdr:row>0</xdr:row>
      <xdr:rowOff>31750</xdr:rowOff>
    </xdr:from>
    <xdr:to>
      <xdr:col>1</xdr:col>
      <xdr:colOff>1412240</xdr:colOff>
      <xdr:row>2</xdr:row>
      <xdr:rowOff>190500</xdr:rowOff>
    </xdr:to>
    <xdr:pic>
      <xdr:nvPicPr>
        <xdr:cNvPr id="3" name="image1.jpeg"/>
        <xdr:cNvPicPr/>
      </xdr:nvPicPr>
      <xdr:blipFill>
        <a:blip r:embed="rId1" cstate="print"/>
        <a:stretch>
          <a:fillRect/>
        </a:stretch>
      </xdr:blipFill>
      <xdr:spPr>
        <a:xfrm>
          <a:off x="120650" y="31750"/>
          <a:ext cx="1832610" cy="1096010"/>
        </a:xfrm>
        <a:prstGeom prst="rect">
          <a:avLst/>
        </a:prstGeom>
      </xdr:spPr>
    </xdr:pic>
    <xdr:clientData/>
  </xdr:twoCellAnchor>
  <xdr:oneCellAnchor>
    <xdr:from>
      <xdr:col>9</xdr:col>
      <xdr:colOff>411</xdr:colOff>
      <xdr:row>4</xdr:row>
      <xdr:rowOff>89442</xdr:rowOff>
    </xdr:from>
    <xdr:ext cx="550625" cy="81596"/>
    <xdr:pic>
      <xdr:nvPicPr>
        <xdr:cNvPr id="5" name="image9.png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4960" y="1492885"/>
          <a:ext cx="550545" cy="8191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9</xdr:col>
      <xdr:colOff>411</xdr:colOff>
      <xdr:row>4</xdr:row>
      <xdr:rowOff>89442</xdr:rowOff>
    </xdr:from>
    <xdr:ext cx="550625" cy="81596"/>
    <xdr:pic>
      <xdr:nvPicPr>
        <xdr:cNvPr id="14" name="image9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5380" y="652780"/>
          <a:ext cx="550545" cy="8191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22</xdr:col>
      <xdr:colOff>373120</xdr:colOff>
      <xdr:row>0</xdr:row>
      <xdr:rowOff>0</xdr:rowOff>
    </xdr:from>
    <xdr:to>
      <xdr:col>22</xdr:col>
      <xdr:colOff>382645</xdr:colOff>
      <xdr:row>0</xdr:row>
      <xdr:rowOff>100965</xdr:rowOff>
    </xdr:to>
    <xdr:sp>
      <xdr:nvSpPr>
        <xdr:cNvPr id="3" name="Shape 3"/>
        <xdr:cNvSpPr/>
      </xdr:nvSpPr>
      <xdr:spPr>
        <a:xfrm>
          <a:off x="9707245" y="0"/>
          <a:ext cx="9525" cy="100965"/>
        </a:xfrm>
        <a:custGeom>
          <a:avLst/>
          <a:gdLst/>
          <a:ahLst/>
          <a:cxnLst/>
          <a:rect l="0" t="0" r="0" b="0"/>
          <a:pathLst>
            <a:path w="9525" h="100965">
              <a:moveTo>
                <a:pt x="9143" y="0"/>
              </a:moveTo>
              <a:lnTo>
                <a:pt x="0" y="0"/>
              </a:lnTo>
              <a:lnTo>
                <a:pt x="0" y="100583"/>
              </a:lnTo>
              <a:lnTo>
                <a:pt x="9143" y="100583"/>
              </a:lnTo>
              <a:lnTo>
                <a:pt x="9143" y="0"/>
              </a:lnTo>
              <a:close/>
            </a:path>
          </a:pathLst>
        </a:custGeom>
        <a:solidFill>
          <a:srgbClr val="000000"/>
        </a:solidFill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51"/>
  <sheetViews>
    <sheetView view="pageBreakPreview" zoomScaleNormal="120" topLeftCell="A11" workbookViewId="0">
      <selection activeCell="A18" sqref="A18:T18"/>
    </sheetView>
  </sheetViews>
  <sheetFormatPr defaultColWidth="9" defaultRowHeight="13.2"/>
  <cols>
    <col min="1" max="1" width="7.55555555555556" customWidth="1"/>
    <col min="2" max="2" width="30.3333333333333" customWidth="1"/>
    <col min="3" max="20" width="4.77777777777778" customWidth="1"/>
  </cols>
  <sheetData>
    <row r="1" ht="57.6" customHeight="1"/>
    <row r="2" ht="16.2" customHeight="1" spans="15:20">
      <c r="O2" s="7" t="s">
        <v>0</v>
      </c>
      <c r="P2" s="7"/>
      <c r="Q2" s="7"/>
      <c r="R2" s="7"/>
      <c r="S2" s="7"/>
      <c r="T2" s="7"/>
    </row>
    <row r="3" ht="18.75" customHeight="1" spans="3:15">
      <c r="C3" s="212"/>
      <c r="D3" s="212"/>
      <c r="E3" s="212"/>
      <c r="F3" s="234" t="s">
        <v>1</v>
      </c>
      <c r="G3" s="234"/>
      <c r="H3" s="212"/>
      <c r="I3" s="212"/>
      <c r="J3" s="212"/>
      <c r="K3" s="212"/>
      <c r="L3" s="212"/>
      <c r="M3" s="212"/>
      <c r="N3" s="212"/>
      <c r="O3" s="212"/>
    </row>
    <row r="4" ht="18" customHeight="1" spans="1:20">
      <c r="A4" s="175" t="s">
        <v>2</v>
      </c>
      <c r="B4" s="216"/>
      <c r="C4" s="216"/>
      <c r="D4" s="217"/>
      <c r="E4" s="217"/>
      <c r="F4" s="6" t="s">
        <v>3</v>
      </c>
      <c r="G4" s="6"/>
      <c r="H4" s="6"/>
      <c r="I4" s="6"/>
      <c r="J4" s="278"/>
      <c r="K4" s="278"/>
      <c r="L4" s="278"/>
      <c r="M4" s="278"/>
      <c r="N4" s="58"/>
      <c r="O4" s="58"/>
      <c r="P4" s="58"/>
      <c r="Q4" s="230" t="s">
        <v>4</v>
      </c>
      <c r="R4" s="230"/>
      <c r="S4" s="230"/>
      <c r="T4" s="230"/>
    </row>
    <row r="5" ht="15.3" customHeight="1" spans="1:20">
      <c r="A5" s="235" t="s">
        <v>5</v>
      </c>
      <c r="B5" s="236" t="s">
        <v>6</v>
      </c>
      <c r="C5" s="237" t="s">
        <v>7</v>
      </c>
      <c r="D5" s="238" t="s">
        <v>8</v>
      </c>
      <c r="E5" s="239"/>
      <c r="F5" s="240"/>
      <c r="G5" s="241" t="s">
        <v>9</v>
      </c>
      <c r="H5" s="142" t="s">
        <v>10</v>
      </c>
      <c r="I5" s="143"/>
      <c r="J5" s="143"/>
      <c r="K5" s="143"/>
      <c r="L5" s="279"/>
      <c r="M5" s="142" t="s">
        <v>11</v>
      </c>
      <c r="N5" s="143"/>
      <c r="O5" s="143"/>
      <c r="P5" s="143"/>
      <c r="Q5" s="143"/>
      <c r="R5" s="143"/>
      <c r="S5" s="143"/>
      <c r="T5" s="143"/>
    </row>
    <row r="6" ht="16.2" customHeight="1" spans="1:20">
      <c r="A6" s="242"/>
      <c r="B6" s="243"/>
      <c r="C6" s="244"/>
      <c r="D6" s="245" t="s">
        <v>12</v>
      </c>
      <c r="E6" s="245" t="s">
        <v>13</v>
      </c>
      <c r="F6" s="245" t="s">
        <v>14</v>
      </c>
      <c r="G6" s="246"/>
      <c r="H6" s="245" t="s">
        <v>15</v>
      </c>
      <c r="I6" s="258" t="s">
        <v>16</v>
      </c>
      <c r="J6" s="245" t="s">
        <v>17</v>
      </c>
      <c r="K6" s="245" t="s">
        <v>18</v>
      </c>
      <c r="L6" s="245" t="s">
        <v>19</v>
      </c>
      <c r="M6" s="258" t="s">
        <v>20</v>
      </c>
      <c r="N6" s="245" t="s">
        <v>21</v>
      </c>
      <c r="O6" s="245" t="s">
        <v>22</v>
      </c>
      <c r="P6" s="258" t="s">
        <v>23</v>
      </c>
      <c r="Q6" s="245" t="s">
        <v>24</v>
      </c>
      <c r="R6" s="245" t="s">
        <v>25</v>
      </c>
      <c r="S6" s="245" t="s">
        <v>26</v>
      </c>
      <c r="T6" s="245" t="s">
        <v>27</v>
      </c>
    </row>
    <row r="7" ht="9" customHeight="1" spans="1:20">
      <c r="A7" s="22">
        <v>1</v>
      </c>
      <c r="B7" s="22">
        <v>2</v>
      </c>
      <c r="C7" s="247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47">
        <v>9</v>
      </c>
      <c r="J7" s="22">
        <v>10</v>
      </c>
      <c r="K7" s="22">
        <v>11</v>
      </c>
      <c r="L7" s="280">
        <v>12</v>
      </c>
      <c r="M7" s="247">
        <v>13</v>
      </c>
      <c r="N7" s="22">
        <v>14</v>
      </c>
      <c r="O7" s="22">
        <v>15</v>
      </c>
      <c r="P7" s="247">
        <v>16</v>
      </c>
      <c r="Q7" s="22">
        <v>17</v>
      </c>
      <c r="R7" s="22">
        <v>18</v>
      </c>
      <c r="S7" s="22">
        <v>19</v>
      </c>
      <c r="T7" s="22">
        <v>20</v>
      </c>
    </row>
    <row r="8" ht="9" customHeight="1" spans="1:20">
      <c r="A8" s="70" t="s">
        <v>28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</row>
    <row r="9" ht="10.95" customHeight="1" spans="1:20">
      <c r="A9" s="248">
        <v>28.01</v>
      </c>
      <c r="B9" s="81" t="s">
        <v>29</v>
      </c>
      <c r="C9" s="245" t="s">
        <v>30</v>
      </c>
      <c r="D9" s="249">
        <v>0.4</v>
      </c>
      <c r="E9" s="158">
        <v>0.4</v>
      </c>
      <c r="F9" s="158">
        <v>10</v>
      </c>
      <c r="G9" s="158">
        <v>42.7</v>
      </c>
      <c r="H9" s="146">
        <v>0.04</v>
      </c>
      <c r="I9" s="251">
        <v>0.02</v>
      </c>
      <c r="J9" s="22">
        <v>10</v>
      </c>
      <c r="K9" s="22">
        <v>0</v>
      </c>
      <c r="L9" s="248">
        <v>0.2</v>
      </c>
      <c r="M9" s="251">
        <v>16</v>
      </c>
      <c r="N9" s="146">
        <v>11</v>
      </c>
      <c r="O9" s="158">
        <v>0</v>
      </c>
      <c r="P9" s="146">
        <v>0</v>
      </c>
      <c r="Q9" s="146">
        <v>1.7</v>
      </c>
      <c r="R9" s="22">
        <v>0</v>
      </c>
      <c r="S9" s="146">
        <v>5</v>
      </c>
      <c r="T9" s="146">
        <v>0.12</v>
      </c>
    </row>
    <row r="10" ht="18" customHeight="1" spans="1:20">
      <c r="A10" s="248">
        <v>223.23</v>
      </c>
      <c r="B10" s="250" t="s">
        <v>31</v>
      </c>
      <c r="C10" s="22">
        <v>170</v>
      </c>
      <c r="D10" s="249">
        <v>19.3</v>
      </c>
      <c r="E10" s="146">
        <v>30.65</v>
      </c>
      <c r="F10" s="158">
        <v>61.4</v>
      </c>
      <c r="G10" s="158">
        <v>431</v>
      </c>
      <c r="H10" s="146">
        <v>0.07</v>
      </c>
      <c r="I10" s="251">
        <v>0.28</v>
      </c>
      <c r="J10" s="146">
        <v>2.35</v>
      </c>
      <c r="K10" s="146">
        <v>0.07</v>
      </c>
      <c r="L10" s="248">
        <v>0.27</v>
      </c>
      <c r="M10" s="249">
        <v>173</v>
      </c>
      <c r="N10" s="158">
        <v>236.7</v>
      </c>
      <c r="O10" s="151">
        <v>0.041</v>
      </c>
      <c r="P10" s="146">
        <v>0.03</v>
      </c>
      <c r="Q10" s="158">
        <v>181.9</v>
      </c>
      <c r="R10" s="297">
        <v>0.008</v>
      </c>
      <c r="S10" s="158">
        <v>33.5</v>
      </c>
      <c r="T10" s="146">
        <v>1.15</v>
      </c>
    </row>
    <row r="11" ht="9" customHeight="1" spans="1:20">
      <c r="A11" s="248">
        <v>375.01</v>
      </c>
      <c r="B11" s="81" t="s">
        <v>32</v>
      </c>
      <c r="C11" s="22">
        <v>200</v>
      </c>
      <c r="D11" s="251">
        <v>0.24</v>
      </c>
      <c r="E11" s="146">
        <v>0.06</v>
      </c>
      <c r="F11" s="146">
        <v>15.22</v>
      </c>
      <c r="G11" s="158">
        <v>58.6</v>
      </c>
      <c r="H11" s="146">
        <v>0.06</v>
      </c>
      <c r="I11" s="251">
        <v>0.01</v>
      </c>
      <c r="J11" s="158">
        <v>1.7</v>
      </c>
      <c r="K11" s="22">
        <v>0</v>
      </c>
      <c r="L11" s="22">
        <v>0</v>
      </c>
      <c r="M11" s="251">
        <v>8.05</v>
      </c>
      <c r="N11" s="146">
        <v>9.78</v>
      </c>
      <c r="O11" s="146">
        <v>0.1</v>
      </c>
      <c r="P11" s="146">
        <v>0.02</v>
      </c>
      <c r="Q11" s="146">
        <v>31.77</v>
      </c>
      <c r="R11" s="22">
        <v>0</v>
      </c>
      <c r="S11" s="146">
        <v>5.24</v>
      </c>
      <c r="T11" s="146">
        <v>0.87</v>
      </c>
    </row>
    <row r="12" ht="9" customHeight="1" spans="1:20">
      <c r="A12" s="248">
        <v>0.09</v>
      </c>
      <c r="B12" s="81" t="s">
        <v>33</v>
      </c>
      <c r="C12" s="22">
        <v>60</v>
      </c>
      <c r="D12" s="251">
        <v>4.56</v>
      </c>
      <c r="E12" s="146">
        <v>0.48</v>
      </c>
      <c r="F12" s="146">
        <v>29.52</v>
      </c>
      <c r="G12" s="158">
        <v>133.2</v>
      </c>
      <c r="H12" s="146">
        <v>0.06</v>
      </c>
      <c r="I12" s="281">
        <v>0.015</v>
      </c>
      <c r="J12" s="158">
        <v>1.4</v>
      </c>
      <c r="K12" s="22">
        <v>0</v>
      </c>
      <c r="L12" s="22">
        <v>0</v>
      </c>
      <c r="M12" s="251">
        <v>12</v>
      </c>
      <c r="N12" s="146">
        <v>39</v>
      </c>
      <c r="O12" s="158">
        <v>0</v>
      </c>
      <c r="P12" s="146">
        <v>0</v>
      </c>
      <c r="Q12" s="146">
        <v>78.6</v>
      </c>
      <c r="R12" s="298">
        <v>0</v>
      </c>
      <c r="S12" s="146">
        <v>0</v>
      </c>
      <c r="T12" s="146">
        <v>0.66</v>
      </c>
    </row>
    <row r="13" s="159" customFormat="1" ht="9" customHeight="1" spans="1:20">
      <c r="A13" s="252" t="s">
        <v>34</v>
      </c>
      <c r="B13" s="253"/>
      <c r="C13" s="254"/>
      <c r="D13" s="251">
        <f>SUM(D9:D12)</f>
        <v>24.5</v>
      </c>
      <c r="E13" s="251">
        <f t="shared" ref="E13:T13" si="0">SUM(E9:E12)</f>
        <v>31.59</v>
      </c>
      <c r="F13" s="251">
        <f t="shared" si="0"/>
        <v>116.14</v>
      </c>
      <c r="G13" s="251">
        <f t="shared" si="0"/>
        <v>665.5</v>
      </c>
      <c r="H13" s="251">
        <f t="shared" si="0"/>
        <v>0.23</v>
      </c>
      <c r="I13" s="251">
        <f t="shared" si="0"/>
        <v>0.325</v>
      </c>
      <c r="J13" s="251">
        <f t="shared" si="0"/>
        <v>15.45</v>
      </c>
      <c r="K13" s="251">
        <f t="shared" si="0"/>
        <v>0.07</v>
      </c>
      <c r="L13" s="251">
        <f t="shared" si="0"/>
        <v>0.47</v>
      </c>
      <c r="M13" s="251">
        <f t="shared" si="0"/>
        <v>209.05</v>
      </c>
      <c r="N13" s="251">
        <f t="shared" si="0"/>
        <v>296.48</v>
      </c>
      <c r="O13" s="251">
        <f t="shared" si="0"/>
        <v>0.141</v>
      </c>
      <c r="P13" s="251">
        <f t="shared" si="0"/>
        <v>0.05</v>
      </c>
      <c r="Q13" s="251">
        <f t="shared" si="0"/>
        <v>293.97</v>
      </c>
      <c r="R13" s="251">
        <f t="shared" si="0"/>
        <v>0.008</v>
      </c>
      <c r="S13" s="251">
        <f t="shared" si="0"/>
        <v>43.74</v>
      </c>
      <c r="T13" s="251">
        <f t="shared" si="0"/>
        <v>2.8</v>
      </c>
    </row>
    <row r="14" ht="9" customHeight="1" spans="1:20">
      <c r="A14" s="70" t="s">
        <v>35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</row>
    <row r="15" ht="18.75" customHeight="1" spans="1:20">
      <c r="A15" s="22">
        <v>10</v>
      </c>
      <c r="B15" s="250" t="s">
        <v>36</v>
      </c>
      <c r="C15" s="247">
        <v>60</v>
      </c>
      <c r="D15" s="158">
        <v>0.6</v>
      </c>
      <c r="E15" s="158">
        <v>3.1</v>
      </c>
      <c r="F15" s="158">
        <v>2.2</v>
      </c>
      <c r="G15" s="158">
        <v>38.6</v>
      </c>
      <c r="H15" s="146">
        <v>0.06</v>
      </c>
      <c r="I15" s="251">
        <v>0.07</v>
      </c>
      <c r="J15" s="146">
        <v>13.6</v>
      </c>
      <c r="K15" s="151">
        <v>0.016</v>
      </c>
      <c r="L15" s="248">
        <v>0</v>
      </c>
      <c r="M15" s="249">
        <v>56.3</v>
      </c>
      <c r="N15" s="158">
        <v>21.1</v>
      </c>
      <c r="O15" s="151">
        <v>0.002</v>
      </c>
      <c r="P15" s="281">
        <v>0.017</v>
      </c>
      <c r="Q15" s="158">
        <v>10.1</v>
      </c>
      <c r="R15" s="248">
        <v>0.02</v>
      </c>
      <c r="S15" s="158">
        <v>22.6</v>
      </c>
      <c r="T15" s="146">
        <v>0.6</v>
      </c>
    </row>
    <row r="16" ht="18" customHeight="1" spans="1:20">
      <c r="A16" s="255" t="s">
        <v>37</v>
      </c>
      <c r="B16" s="250" t="s">
        <v>38</v>
      </c>
      <c r="C16" s="256">
        <v>60</v>
      </c>
      <c r="D16" s="257">
        <v>1.99</v>
      </c>
      <c r="E16" s="257">
        <v>4.53</v>
      </c>
      <c r="F16" s="257">
        <v>4.95</v>
      </c>
      <c r="G16" s="257">
        <v>68.27</v>
      </c>
      <c r="H16" s="257">
        <v>0.01</v>
      </c>
      <c r="I16" s="269">
        <v>0.04</v>
      </c>
      <c r="J16" s="257">
        <v>5.54</v>
      </c>
      <c r="K16" s="257">
        <v>0.06</v>
      </c>
      <c r="L16" s="282">
        <v>0</v>
      </c>
      <c r="M16" s="269">
        <v>65.82</v>
      </c>
      <c r="N16" s="257">
        <v>48.95</v>
      </c>
      <c r="O16" s="257">
        <v>0.01</v>
      </c>
      <c r="P16" s="283">
        <v>0.039</v>
      </c>
      <c r="Q16" s="257">
        <v>8.3</v>
      </c>
      <c r="R16" s="282">
        <v>0.02</v>
      </c>
      <c r="S16" s="146">
        <v>13.94</v>
      </c>
      <c r="T16" s="146">
        <v>0.83</v>
      </c>
    </row>
    <row r="17" ht="18" customHeight="1" spans="1:20">
      <c r="A17" s="146">
        <v>102.19</v>
      </c>
      <c r="B17" s="250" t="s">
        <v>39</v>
      </c>
      <c r="C17" s="258" t="s">
        <v>40</v>
      </c>
      <c r="D17" s="158">
        <v>4.8</v>
      </c>
      <c r="E17" s="158">
        <v>3.1</v>
      </c>
      <c r="F17" s="146">
        <v>19.85</v>
      </c>
      <c r="G17" s="158">
        <v>129.2</v>
      </c>
      <c r="H17" s="146">
        <v>0.21</v>
      </c>
      <c r="I17" s="251">
        <v>0.07</v>
      </c>
      <c r="J17" s="146">
        <v>7</v>
      </c>
      <c r="K17" s="22">
        <v>0</v>
      </c>
      <c r="L17" s="22">
        <v>0</v>
      </c>
      <c r="M17" s="251">
        <v>42.1</v>
      </c>
      <c r="N17" s="158">
        <v>142.5</v>
      </c>
      <c r="O17" s="151">
        <v>0.078</v>
      </c>
      <c r="P17" s="281">
        <v>0.006</v>
      </c>
      <c r="Q17" s="146">
        <v>69.41</v>
      </c>
      <c r="R17" s="297">
        <v>0.038</v>
      </c>
      <c r="S17" s="146">
        <v>29.62</v>
      </c>
      <c r="T17" s="146">
        <v>0.41</v>
      </c>
    </row>
    <row r="18" ht="18" customHeight="1" spans="1:20">
      <c r="A18" s="146">
        <v>331.39</v>
      </c>
      <c r="B18" s="250" t="s">
        <v>41</v>
      </c>
      <c r="C18" s="247">
        <v>95</v>
      </c>
      <c r="D18" s="146">
        <v>15.34</v>
      </c>
      <c r="E18" s="146">
        <v>24.23</v>
      </c>
      <c r="F18" s="146">
        <v>5.12</v>
      </c>
      <c r="G18" s="146">
        <v>204.11</v>
      </c>
      <c r="H18" s="146">
        <v>0.13</v>
      </c>
      <c r="I18" s="251">
        <v>0.12</v>
      </c>
      <c r="J18" s="146">
        <v>2.19</v>
      </c>
      <c r="K18" s="284">
        <v>0.00125</v>
      </c>
      <c r="L18" s="248">
        <v>0.07</v>
      </c>
      <c r="M18" s="249">
        <v>25.5</v>
      </c>
      <c r="N18" s="146">
        <v>111.82</v>
      </c>
      <c r="O18" s="146">
        <v>0.85</v>
      </c>
      <c r="P18" s="281">
        <v>0.013</v>
      </c>
      <c r="Q18" s="146">
        <v>28.55</v>
      </c>
      <c r="R18" s="297">
        <v>0.068</v>
      </c>
      <c r="S18" s="146">
        <v>23.43</v>
      </c>
      <c r="T18" s="146">
        <v>1.46</v>
      </c>
    </row>
    <row r="19" ht="18" customHeight="1" spans="1:20">
      <c r="A19" s="146">
        <v>332.02</v>
      </c>
      <c r="B19" s="250" t="s">
        <v>42</v>
      </c>
      <c r="C19" s="247">
        <v>150</v>
      </c>
      <c r="D19" s="146">
        <v>5.7</v>
      </c>
      <c r="E19" s="146">
        <v>3.43</v>
      </c>
      <c r="F19" s="146">
        <v>36.45</v>
      </c>
      <c r="G19" s="146">
        <v>270.31</v>
      </c>
      <c r="H19" s="146">
        <v>0.09</v>
      </c>
      <c r="I19" s="251">
        <v>0.03</v>
      </c>
      <c r="J19" s="285"/>
      <c r="K19" s="146">
        <v>0.03</v>
      </c>
      <c r="L19" s="248">
        <v>0.04</v>
      </c>
      <c r="M19" s="251">
        <v>13.3</v>
      </c>
      <c r="N19" s="146">
        <v>46.21</v>
      </c>
      <c r="O19" s="146">
        <v>0.01</v>
      </c>
      <c r="P19" s="281">
        <v>0.003</v>
      </c>
      <c r="Q19" s="146">
        <v>93.86</v>
      </c>
      <c r="R19" s="297">
        <v>0.08</v>
      </c>
      <c r="S19" s="146">
        <v>8.47</v>
      </c>
      <c r="T19" s="151">
        <v>0.086</v>
      </c>
    </row>
    <row r="20" ht="10.8" customHeight="1" spans="1:20">
      <c r="A20" s="146">
        <v>519.01</v>
      </c>
      <c r="B20" s="81" t="s">
        <v>43</v>
      </c>
      <c r="C20" s="247">
        <v>200</v>
      </c>
      <c r="D20" s="146">
        <v>0.06</v>
      </c>
      <c r="E20" s="146">
        <v>0.02</v>
      </c>
      <c r="F20" s="146">
        <v>20.73</v>
      </c>
      <c r="G20" s="158">
        <v>78.2</v>
      </c>
      <c r="H20" s="22">
        <v>0</v>
      </c>
      <c r="I20" s="247">
        <v>0</v>
      </c>
      <c r="J20" s="158">
        <v>2.5</v>
      </c>
      <c r="K20" s="22">
        <v>0</v>
      </c>
      <c r="L20" s="22">
        <v>0</v>
      </c>
      <c r="M20" s="251">
        <v>4</v>
      </c>
      <c r="N20" s="146">
        <v>3.3</v>
      </c>
      <c r="O20" s="22">
        <v>0</v>
      </c>
      <c r="P20" s="251">
        <v>0</v>
      </c>
      <c r="Q20" s="146">
        <v>0.45</v>
      </c>
      <c r="R20" s="22">
        <v>0</v>
      </c>
      <c r="S20" s="146">
        <v>1.7</v>
      </c>
      <c r="T20" s="146">
        <v>0.15</v>
      </c>
    </row>
    <row r="21" ht="13.05" customHeight="1" spans="1:20">
      <c r="A21" s="146">
        <v>5.1</v>
      </c>
      <c r="B21" s="81" t="s">
        <v>44</v>
      </c>
      <c r="C21" s="247">
        <v>70</v>
      </c>
      <c r="D21" s="146">
        <v>1.85</v>
      </c>
      <c r="E21" s="146">
        <v>0.36</v>
      </c>
      <c r="F21" s="146">
        <v>23.94</v>
      </c>
      <c r="G21" s="158">
        <v>126.7</v>
      </c>
      <c r="H21" s="146">
        <v>0.12</v>
      </c>
      <c r="I21" s="251">
        <v>0.06</v>
      </c>
      <c r="J21" s="22">
        <v>0</v>
      </c>
      <c r="K21" s="22">
        <v>0</v>
      </c>
      <c r="L21" s="22">
        <v>0</v>
      </c>
      <c r="M21" s="251">
        <v>24.5</v>
      </c>
      <c r="N21" s="158">
        <v>110.6</v>
      </c>
      <c r="O21" s="151">
        <v>0.017</v>
      </c>
      <c r="P21" s="251">
        <v>0</v>
      </c>
      <c r="Q21" s="158">
        <v>17.1</v>
      </c>
      <c r="R21" s="248">
        <v>0</v>
      </c>
      <c r="S21" s="158">
        <v>32.9</v>
      </c>
      <c r="T21" s="146">
        <v>1.33</v>
      </c>
    </row>
    <row r="22" ht="9" customHeight="1" spans="1:20">
      <c r="A22" s="259" t="s">
        <v>45</v>
      </c>
      <c r="B22" s="260"/>
      <c r="C22" s="260"/>
      <c r="D22" s="146">
        <f>D15+D17+D18+D19+D20+D21</f>
        <v>28.35</v>
      </c>
      <c r="E22" s="146">
        <f t="shared" ref="E22:T22" si="1">E15+E17+E18+E19+E20+E21</f>
        <v>34.24</v>
      </c>
      <c r="F22" s="146">
        <f t="shared" si="1"/>
        <v>108.29</v>
      </c>
      <c r="G22" s="146">
        <f t="shared" si="1"/>
        <v>847.12</v>
      </c>
      <c r="H22" s="146">
        <f t="shared" si="1"/>
        <v>0.61</v>
      </c>
      <c r="I22" s="146">
        <f t="shared" si="1"/>
        <v>0.35</v>
      </c>
      <c r="J22" s="146">
        <f t="shared" si="1"/>
        <v>25.29</v>
      </c>
      <c r="K22" s="146">
        <f t="shared" si="1"/>
        <v>0.04725</v>
      </c>
      <c r="L22" s="146">
        <f t="shared" si="1"/>
        <v>0.11</v>
      </c>
      <c r="M22" s="146">
        <f t="shared" si="1"/>
        <v>165.7</v>
      </c>
      <c r="N22" s="146">
        <f t="shared" si="1"/>
        <v>435.53</v>
      </c>
      <c r="O22" s="146">
        <f t="shared" si="1"/>
        <v>0.957</v>
      </c>
      <c r="P22" s="146">
        <f t="shared" si="1"/>
        <v>0.039</v>
      </c>
      <c r="Q22" s="146">
        <f t="shared" si="1"/>
        <v>219.47</v>
      </c>
      <c r="R22" s="146">
        <f t="shared" si="1"/>
        <v>0.206</v>
      </c>
      <c r="S22" s="146">
        <f t="shared" si="1"/>
        <v>118.72</v>
      </c>
      <c r="T22" s="146">
        <f t="shared" si="1"/>
        <v>4.036</v>
      </c>
    </row>
    <row r="23" ht="9" customHeight="1" spans="1:20">
      <c r="A23" s="261" t="s">
        <v>46</v>
      </c>
      <c r="B23" s="262"/>
      <c r="C23" s="262"/>
      <c r="D23" s="263">
        <f>D16+D17+D18+D19+D20+D21</f>
        <v>29.74</v>
      </c>
      <c r="E23" s="263">
        <f t="shared" ref="E23:T23" si="2">E16+E17+E18+E19+E20+E21</f>
        <v>35.67</v>
      </c>
      <c r="F23" s="263">
        <f t="shared" si="2"/>
        <v>111.04</v>
      </c>
      <c r="G23" s="263">
        <f t="shared" si="2"/>
        <v>876.79</v>
      </c>
      <c r="H23" s="263">
        <f t="shared" si="2"/>
        <v>0.56</v>
      </c>
      <c r="I23" s="263">
        <f t="shared" si="2"/>
        <v>0.32</v>
      </c>
      <c r="J23" s="263">
        <f t="shared" si="2"/>
        <v>17.23</v>
      </c>
      <c r="K23" s="263">
        <f t="shared" si="2"/>
        <v>0.09125</v>
      </c>
      <c r="L23" s="263">
        <f t="shared" si="2"/>
        <v>0.11</v>
      </c>
      <c r="M23" s="263">
        <f t="shared" si="2"/>
        <v>175.22</v>
      </c>
      <c r="N23" s="263">
        <f t="shared" si="2"/>
        <v>463.38</v>
      </c>
      <c r="O23" s="263">
        <f t="shared" si="2"/>
        <v>0.965</v>
      </c>
      <c r="P23" s="263">
        <f t="shared" si="2"/>
        <v>0.061</v>
      </c>
      <c r="Q23" s="263">
        <f t="shared" si="2"/>
        <v>217.67</v>
      </c>
      <c r="R23" s="263">
        <f t="shared" si="2"/>
        <v>0.206</v>
      </c>
      <c r="S23" s="263">
        <f t="shared" si="2"/>
        <v>110.06</v>
      </c>
      <c r="T23" s="263">
        <f t="shared" si="2"/>
        <v>4.266</v>
      </c>
    </row>
    <row r="24" ht="9" customHeight="1" spans="1:20">
      <c r="A24" s="259" t="s">
        <v>47</v>
      </c>
      <c r="B24" s="260"/>
      <c r="C24" s="260"/>
      <c r="D24" s="146">
        <f>D13+D22</f>
        <v>52.85</v>
      </c>
      <c r="E24" s="146">
        <f t="shared" ref="E24:T24" si="3">E13+E22</f>
        <v>65.83</v>
      </c>
      <c r="F24" s="146">
        <f t="shared" si="3"/>
        <v>224.43</v>
      </c>
      <c r="G24" s="146">
        <f t="shared" si="3"/>
        <v>1512.62</v>
      </c>
      <c r="H24" s="146">
        <f t="shared" si="3"/>
        <v>0.84</v>
      </c>
      <c r="I24" s="146">
        <f t="shared" si="3"/>
        <v>0.675</v>
      </c>
      <c r="J24" s="146">
        <f t="shared" si="3"/>
        <v>40.74</v>
      </c>
      <c r="K24" s="146">
        <f t="shared" si="3"/>
        <v>0.11725</v>
      </c>
      <c r="L24" s="146">
        <f t="shared" si="3"/>
        <v>0.58</v>
      </c>
      <c r="M24" s="146">
        <f t="shared" si="3"/>
        <v>374.75</v>
      </c>
      <c r="N24" s="146">
        <f t="shared" si="3"/>
        <v>732.01</v>
      </c>
      <c r="O24" s="146">
        <f t="shared" si="3"/>
        <v>1.098</v>
      </c>
      <c r="P24" s="146">
        <f t="shared" si="3"/>
        <v>0.089</v>
      </c>
      <c r="Q24" s="146">
        <f t="shared" si="3"/>
        <v>513.44</v>
      </c>
      <c r="R24" s="146">
        <f t="shared" si="3"/>
        <v>0.214</v>
      </c>
      <c r="S24" s="146">
        <f t="shared" si="3"/>
        <v>162.46</v>
      </c>
      <c r="T24" s="146">
        <f t="shared" si="3"/>
        <v>6.836</v>
      </c>
    </row>
    <row r="25" ht="9" customHeight="1" spans="1:20">
      <c r="A25" s="261" t="s">
        <v>48</v>
      </c>
      <c r="B25" s="262"/>
      <c r="C25" s="262"/>
      <c r="D25" s="158">
        <f>D13+D23</f>
        <v>54.24</v>
      </c>
      <c r="E25" s="158">
        <f t="shared" ref="E25:T25" si="4">E13+E23</f>
        <v>67.26</v>
      </c>
      <c r="F25" s="158">
        <f t="shared" si="4"/>
        <v>227.18</v>
      </c>
      <c r="G25" s="158">
        <f t="shared" si="4"/>
        <v>1542.29</v>
      </c>
      <c r="H25" s="158">
        <f t="shared" si="4"/>
        <v>0.79</v>
      </c>
      <c r="I25" s="158">
        <f t="shared" si="4"/>
        <v>0.645</v>
      </c>
      <c r="J25" s="158">
        <f t="shared" si="4"/>
        <v>32.68</v>
      </c>
      <c r="K25" s="158">
        <f t="shared" si="4"/>
        <v>0.16125</v>
      </c>
      <c r="L25" s="158">
        <f t="shared" si="4"/>
        <v>0.58</v>
      </c>
      <c r="M25" s="158">
        <f t="shared" si="4"/>
        <v>384.27</v>
      </c>
      <c r="N25" s="158">
        <f t="shared" si="4"/>
        <v>759.86</v>
      </c>
      <c r="O25" s="158">
        <f t="shared" si="4"/>
        <v>1.106</v>
      </c>
      <c r="P25" s="158">
        <f t="shared" si="4"/>
        <v>0.111</v>
      </c>
      <c r="Q25" s="158">
        <f t="shared" si="4"/>
        <v>511.64</v>
      </c>
      <c r="R25" s="158">
        <f t="shared" si="4"/>
        <v>0.214</v>
      </c>
      <c r="S25" s="158">
        <f t="shared" si="4"/>
        <v>153.8</v>
      </c>
      <c r="T25" s="158">
        <f t="shared" si="4"/>
        <v>7.066</v>
      </c>
    </row>
    <row r="27" spans="1:20">
      <c r="A27" s="3" t="s">
        <v>49</v>
      </c>
      <c r="B27" s="3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 t="s">
        <v>50</v>
      </c>
      <c r="S27" s="4"/>
      <c r="T27" s="4"/>
    </row>
    <row r="28" spans="1:20">
      <c r="A28" s="264" t="s">
        <v>51</v>
      </c>
      <c r="B28" s="26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>
      <c r="A29" s="175" t="s">
        <v>52</v>
      </c>
      <c r="B29" s="6"/>
      <c r="C29" s="6"/>
      <c r="D29" s="6"/>
      <c r="E29" s="7" t="s">
        <v>53</v>
      </c>
      <c r="F29" s="8"/>
      <c r="G29" s="8"/>
      <c r="H29" s="8"/>
      <c r="I29" s="8"/>
      <c r="J29" s="8"/>
      <c r="K29" s="57" t="s">
        <v>54</v>
      </c>
      <c r="L29" s="57"/>
      <c r="M29" s="57"/>
      <c r="N29" s="57"/>
      <c r="O29" s="57"/>
      <c r="P29" s="8" t="s">
        <v>55</v>
      </c>
      <c r="Q29" s="8"/>
      <c r="R29" s="8"/>
      <c r="S29" s="8"/>
      <c r="T29" s="8"/>
    </row>
    <row r="30" spans="1:20">
      <c r="A30" s="139" t="s">
        <v>56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</row>
    <row r="31" spans="1:20">
      <c r="A31" s="235" t="s">
        <v>5</v>
      </c>
      <c r="B31" s="236" t="s">
        <v>6</v>
      </c>
      <c r="C31" s="265" t="s">
        <v>7</v>
      </c>
      <c r="D31" s="238" t="s">
        <v>8</v>
      </c>
      <c r="E31" s="239"/>
      <c r="F31" s="240"/>
      <c r="G31" s="241" t="s">
        <v>9</v>
      </c>
      <c r="H31" s="142" t="s">
        <v>10</v>
      </c>
      <c r="I31" s="143"/>
      <c r="J31" s="143"/>
      <c r="K31" s="143"/>
      <c r="L31" s="279"/>
      <c r="M31" s="142" t="s">
        <v>11</v>
      </c>
      <c r="N31" s="143"/>
      <c r="O31" s="143"/>
      <c r="P31" s="143"/>
      <c r="Q31" s="143"/>
      <c r="R31" s="143"/>
      <c r="S31" s="143"/>
      <c r="T31" s="279"/>
    </row>
    <row r="32" spans="1:20">
      <c r="A32" s="242"/>
      <c r="B32" s="243"/>
      <c r="C32" s="266"/>
      <c r="D32" s="267" t="s">
        <v>12</v>
      </c>
      <c r="E32" s="18" t="s">
        <v>13</v>
      </c>
      <c r="F32" s="18" t="s">
        <v>14</v>
      </c>
      <c r="G32" s="246"/>
      <c r="H32" s="18" t="s">
        <v>15</v>
      </c>
      <c r="I32" s="267" t="s">
        <v>16</v>
      </c>
      <c r="J32" s="18" t="s">
        <v>17</v>
      </c>
      <c r="K32" s="18" t="s">
        <v>18</v>
      </c>
      <c r="L32" s="18" t="s">
        <v>19</v>
      </c>
      <c r="M32" s="267" t="s">
        <v>20</v>
      </c>
      <c r="N32" s="18" t="s">
        <v>21</v>
      </c>
      <c r="O32" s="18" t="s">
        <v>22</v>
      </c>
      <c r="P32" s="18" t="s">
        <v>23</v>
      </c>
      <c r="Q32" s="18" t="s">
        <v>24</v>
      </c>
      <c r="R32" s="18" t="s">
        <v>25</v>
      </c>
      <c r="S32" s="18" t="s">
        <v>26</v>
      </c>
      <c r="T32" s="18" t="s">
        <v>27</v>
      </c>
    </row>
    <row r="33" spans="1:20">
      <c r="A33" s="22">
        <v>1</v>
      </c>
      <c r="B33" s="22">
        <v>2</v>
      </c>
      <c r="C33" s="22">
        <v>3</v>
      </c>
      <c r="D33" s="247">
        <v>4</v>
      </c>
      <c r="E33" s="22">
        <v>5</v>
      </c>
      <c r="F33" s="22">
        <v>6</v>
      </c>
      <c r="G33" s="22">
        <v>7</v>
      </c>
      <c r="H33" s="22">
        <v>8</v>
      </c>
      <c r="I33" s="247">
        <v>9</v>
      </c>
      <c r="J33" s="22">
        <v>10</v>
      </c>
      <c r="K33" s="22">
        <v>11</v>
      </c>
      <c r="L33" s="22">
        <v>12</v>
      </c>
      <c r="M33" s="247">
        <v>13</v>
      </c>
      <c r="N33" s="22">
        <v>14</v>
      </c>
      <c r="O33" s="286">
        <v>15</v>
      </c>
      <c r="P33" s="22">
        <v>16</v>
      </c>
      <c r="Q33" s="22">
        <v>17</v>
      </c>
      <c r="R33" s="22">
        <v>18</v>
      </c>
      <c r="S33" s="22">
        <v>19</v>
      </c>
      <c r="T33" s="22">
        <v>20</v>
      </c>
    </row>
    <row r="34" spans="1:20">
      <c r="A34" s="70" t="s">
        <v>28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89"/>
    </row>
    <row r="35" spans="1:20">
      <c r="A35" s="257">
        <v>3.03</v>
      </c>
      <c r="B35" s="81" t="s">
        <v>57</v>
      </c>
      <c r="C35" s="268">
        <v>15</v>
      </c>
      <c r="D35" s="269">
        <v>2.32</v>
      </c>
      <c r="E35" s="257">
        <v>2.95</v>
      </c>
      <c r="F35" s="257">
        <v>0</v>
      </c>
      <c r="G35" s="257">
        <v>36.4</v>
      </c>
      <c r="H35" s="257">
        <v>0</v>
      </c>
      <c r="I35" s="269">
        <v>0.03</v>
      </c>
      <c r="J35" s="263">
        <v>0.1</v>
      </c>
      <c r="K35" s="287">
        <v>0.1</v>
      </c>
      <c r="L35" s="268">
        <v>0</v>
      </c>
      <c r="M35" s="269">
        <v>88</v>
      </c>
      <c r="N35" s="257">
        <v>50</v>
      </c>
      <c r="O35" s="288">
        <v>0</v>
      </c>
      <c r="P35" s="257">
        <v>0.01</v>
      </c>
      <c r="Q35" s="257">
        <v>8.8</v>
      </c>
      <c r="R35" s="299">
        <v>0.0001</v>
      </c>
      <c r="S35" s="257">
        <v>3.5</v>
      </c>
      <c r="T35" s="257">
        <v>0.1</v>
      </c>
    </row>
    <row r="36" spans="1:20">
      <c r="A36" s="146">
        <v>71.14</v>
      </c>
      <c r="B36" s="81" t="s">
        <v>58</v>
      </c>
      <c r="C36" s="22">
        <v>200</v>
      </c>
      <c r="D36" s="251">
        <v>9.64</v>
      </c>
      <c r="E36" s="146">
        <v>13.08</v>
      </c>
      <c r="F36" s="146">
        <v>38.4</v>
      </c>
      <c r="G36" s="146">
        <v>380.26</v>
      </c>
      <c r="H36" s="146">
        <v>0.29</v>
      </c>
      <c r="I36" s="251">
        <v>0.26</v>
      </c>
      <c r="J36" s="146">
        <v>1.73</v>
      </c>
      <c r="K36" s="289">
        <v>0.072</v>
      </c>
      <c r="L36" s="146">
        <v>0.01</v>
      </c>
      <c r="M36" s="249">
        <v>190.1</v>
      </c>
      <c r="N36" s="146">
        <v>130.53</v>
      </c>
      <c r="O36" s="290">
        <v>0.08</v>
      </c>
      <c r="P36" s="151">
        <v>0.018</v>
      </c>
      <c r="Q36" s="146">
        <v>87.26</v>
      </c>
      <c r="R36" s="248">
        <v>0.2</v>
      </c>
      <c r="S36" s="146">
        <v>8.92</v>
      </c>
      <c r="T36" s="146">
        <v>0.7</v>
      </c>
    </row>
    <row r="37" spans="1:20">
      <c r="A37" s="146">
        <v>303.16</v>
      </c>
      <c r="B37" s="81" t="s">
        <v>59</v>
      </c>
      <c r="C37" s="22">
        <v>200</v>
      </c>
      <c r="D37" s="251">
        <v>5</v>
      </c>
      <c r="E37" s="146">
        <v>3.2</v>
      </c>
      <c r="F37" s="146">
        <v>24.66</v>
      </c>
      <c r="G37" s="146">
        <v>141.28</v>
      </c>
      <c r="H37" s="146">
        <v>0.04</v>
      </c>
      <c r="I37" s="251">
        <v>0.15</v>
      </c>
      <c r="J37" s="158">
        <v>1.3</v>
      </c>
      <c r="K37" s="289">
        <v>0.03</v>
      </c>
      <c r="L37" s="146">
        <v>0.03</v>
      </c>
      <c r="M37" s="249">
        <v>120.4</v>
      </c>
      <c r="N37" s="158">
        <v>90</v>
      </c>
      <c r="O37" s="291">
        <v>0.2</v>
      </c>
      <c r="P37" s="151">
        <v>0.25</v>
      </c>
      <c r="Q37" s="158">
        <v>187.9</v>
      </c>
      <c r="R37" s="297">
        <v>0.09</v>
      </c>
      <c r="S37" s="158">
        <v>14</v>
      </c>
      <c r="T37" s="146">
        <v>0.12</v>
      </c>
    </row>
    <row r="38" spans="1:20">
      <c r="A38" s="146">
        <v>0.09</v>
      </c>
      <c r="B38" s="81" t="s">
        <v>33</v>
      </c>
      <c r="C38" s="22">
        <v>60</v>
      </c>
      <c r="D38" s="251">
        <v>4.56</v>
      </c>
      <c r="E38" s="146">
        <v>0.48</v>
      </c>
      <c r="F38" s="146">
        <v>29.52</v>
      </c>
      <c r="G38" s="158">
        <v>133.2</v>
      </c>
      <c r="H38" s="146">
        <v>0.06</v>
      </c>
      <c r="I38" s="251">
        <v>0.02</v>
      </c>
      <c r="J38" s="146">
        <v>1.35</v>
      </c>
      <c r="K38" s="292">
        <v>0</v>
      </c>
      <c r="L38" s="22">
        <v>0</v>
      </c>
      <c r="M38" s="249">
        <v>12</v>
      </c>
      <c r="N38" s="22">
        <v>39</v>
      </c>
      <c r="O38" s="22">
        <v>0</v>
      </c>
      <c r="P38" s="151">
        <v>0.003</v>
      </c>
      <c r="Q38" s="158">
        <v>78.6</v>
      </c>
      <c r="R38" s="22">
        <v>0</v>
      </c>
      <c r="S38" s="22">
        <v>0</v>
      </c>
      <c r="T38" s="146">
        <v>0.66</v>
      </c>
    </row>
    <row r="39" spans="1:20">
      <c r="A39" s="259" t="s">
        <v>34</v>
      </c>
      <c r="B39" s="260"/>
      <c r="C39" s="270"/>
      <c r="D39" s="251">
        <f>SUM(D35:D38)</f>
        <v>21.52</v>
      </c>
      <c r="E39" s="251">
        <f t="shared" ref="E39:T39" si="5">SUM(E35:E38)</f>
        <v>19.71</v>
      </c>
      <c r="F39" s="251">
        <f t="shared" si="5"/>
        <v>92.58</v>
      </c>
      <c r="G39" s="251">
        <f t="shared" si="5"/>
        <v>691.14</v>
      </c>
      <c r="H39" s="251">
        <f t="shared" si="5"/>
        <v>0.39</v>
      </c>
      <c r="I39" s="251">
        <f t="shared" si="5"/>
        <v>0.46</v>
      </c>
      <c r="J39" s="251">
        <f t="shared" si="5"/>
        <v>4.48</v>
      </c>
      <c r="K39" s="251">
        <f t="shared" si="5"/>
        <v>0.202</v>
      </c>
      <c r="L39" s="251">
        <f t="shared" si="5"/>
        <v>0.04</v>
      </c>
      <c r="M39" s="251">
        <f t="shared" si="5"/>
        <v>410.5</v>
      </c>
      <c r="N39" s="251">
        <f t="shared" si="5"/>
        <v>309.53</v>
      </c>
      <c r="O39" s="251">
        <f t="shared" si="5"/>
        <v>0.28</v>
      </c>
      <c r="P39" s="251">
        <f t="shared" si="5"/>
        <v>0.281</v>
      </c>
      <c r="Q39" s="251">
        <f t="shared" si="5"/>
        <v>362.56</v>
      </c>
      <c r="R39" s="251">
        <f t="shared" si="5"/>
        <v>0.2901</v>
      </c>
      <c r="S39" s="251">
        <f t="shared" si="5"/>
        <v>26.42</v>
      </c>
      <c r="T39" s="251">
        <f t="shared" si="5"/>
        <v>1.58</v>
      </c>
    </row>
    <row r="40" spans="1:20">
      <c r="A40" s="70" t="s">
        <v>35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89"/>
    </row>
    <row r="41" ht="19.2" spans="1:20">
      <c r="A41" s="146">
        <v>53.25</v>
      </c>
      <c r="B41" s="81" t="s">
        <v>60</v>
      </c>
      <c r="C41" s="22">
        <v>60</v>
      </c>
      <c r="D41" s="251">
        <v>0.77</v>
      </c>
      <c r="E41" s="146">
        <v>3.04</v>
      </c>
      <c r="F41" s="146">
        <v>2.26</v>
      </c>
      <c r="G41" s="146">
        <v>30.97</v>
      </c>
      <c r="H41" s="146">
        <v>0.02</v>
      </c>
      <c r="I41" s="251">
        <v>0.02</v>
      </c>
      <c r="J41" s="146">
        <v>1.03</v>
      </c>
      <c r="K41" s="289">
        <v>0.017</v>
      </c>
      <c r="L41" s="22">
        <v>0</v>
      </c>
      <c r="M41" s="251">
        <v>25.65</v>
      </c>
      <c r="N41" s="146">
        <v>13.62</v>
      </c>
      <c r="O41" s="291">
        <v>0.003</v>
      </c>
      <c r="P41" s="151">
        <v>0.017</v>
      </c>
      <c r="Q41" s="146">
        <v>9.2</v>
      </c>
      <c r="R41" s="248">
        <v>0.48</v>
      </c>
      <c r="S41" s="146">
        <v>9</v>
      </c>
      <c r="T41" s="146">
        <v>0.28</v>
      </c>
    </row>
    <row r="42" ht="19.2" spans="1:20">
      <c r="A42" s="255" t="s">
        <v>61</v>
      </c>
      <c r="B42" s="250" t="s">
        <v>62</v>
      </c>
      <c r="C42" s="268">
        <v>60</v>
      </c>
      <c r="D42" s="269">
        <v>1.67</v>
      </c>
      <c r="E42" s="257">
        <v>2.35</v>
      </c>
      <c r="F42" s="257">
        <v>9.75</v>
      </c>
      <c r="G42" s="257">
        <v>64.39</v>
      </c>
      <c r="H42" s="257">
        <v>0.05</v>
      </c>
      <c r="I42" s="283">
        <v>0.07</v>
      </c>
      <c r="J42" s="263">
        <v>1.1</v>
      </c>
      <c r="K42" s="287">
        <v>0.05</v>
      </c>
      <c r="L42" s="268">
        <v>0</v>
      </c>
      <c r="M42" s="269">
        <v>69.36</v>
      </c>
      <c r="N42" s="257">
        <v>47.5</v>
      </c>
      <c r="O42" s="293">
        <v>0.06</v>
      </c>
      <c r="P42" s="257">
        <v>0.02</v>
      </c>
      <c r="Q42" s="257">
        <v>1.29</v>
      </c>
      <c r="R42" s="287">
        <v>0.006</v>
      </c>
      <c r="S42" s="257">
        <v>21.3</v>
      </c>
      <c r="T42" s="257">
        <v>0.8</v>
      </c>
    </row>
    <row r="43" spans="1:20">
      <c r="A43" s="146">
        <v>124.26</v>
      </c>
      <c r="B43" s="81" t="s">
        <v>63</v>
      </c>
      <c r="C43" s="245" t="s">
        <v>64</v>
      </c>
      <c r="D43" s="249">
        <v>1.4</v>
      </c>
      <c r="E43" s="146">
        <v>3.96</v>
      </c>
      <c r="F43" s="158">
        <v>16.3</v>
      </c>
      <c r="G43" s="146">
        <v>171.8</v>
      </c>
      <c r="H43" s="146">
        <v>0.05</v>
      </c>
      <c r="I43" s="281">
        <v>0.038</v>
      </c>
      <c r="J43" s="158">
        <v>12.6</v>
      </c>
      <c r="K43" s="289">
        <v>0</v>
      </c>
      <c r="L43" s="22">
        <v>0</v>
      </c>
      <c r="M43" s="249">
        <v>39.4</v>
      </c>
      <c r="N43" s="158">
        <v>39.2</v>
      </c>
      <c r="O43" s="294">
        <v>0</v>
      </c>
      <c r="P43" s="158">
        <v>0</v>
      </c>
      <c r="Q43" s="146">
        <v>30.66</v>
      </c>
      <c r="R43" s="297">
        <v>0</v>
      </c>
      <c r="S43" s="158">
        <v>17.7</v>
      </c>
      <c r="T43" s="146">
        <v>0.66</v>
      </c>
    </row>
    <row r="44" spans="1:20">
      <c r="A44" s="146">
        <v>239.43</v>
      </c>
      <c r="B44" s="81" t="s">
        <v>65</v>
      </c>
      <c r="C44" s="22">
        <v>90</v>
      </c>
      <c r="D44" s="251">
        <v>21.12</v>
      </c>
      <c r="E44" s="146">
        <v>27.11</v>
      </c>
      <c r="F44" s="146">
        <v>35.22</v>
      </c>
      <c r="G44" s="146">
        <v>329.3</v>
      </c>
      <c r="H44" s="146">
        <v>0.12</v>
      </c>
      <c r="I44" s="251">
        <v>0.11</v>
      </c>
      <c r="J44" s="146">
        <v>1.76</v>
      </c>
      <c r="K44" s="248">
        <v>0.04</v>
      </c>
      <c r="L44" s="22">
        <v>0</v>
      </c>
      <c r="M44" s="251">
        <v>134.96</v>
      </c>
      <c r="N44" s="146">
        <v>267.8</v>
      </c>
      <c r="O44" s="290">
        <v>0.13</v>
      </c>
      <c r="P44" s="151">
        <v>0.001</v>
      </c>
      <c r="Q44" s="146">
        <v>32.34</v>
      </c>
      <c r="R44" s="297">
        <v>0.049</v>
      </c>
      <c r="S44" s="146">
        <v>58.59</v>
      </c>
      <c r="T44" s="146">
        <v>1.75</v>
      </c>
    </row>
    <row r="45" spans="1:20">
      <c r="A45" s="146">
        <v>520.08</v>
      </c>
      <c r="B45" s="81" t="s">
        <v>66</v>
      </c>
      <c r="C45" s="22">
        <v>150</v>
      </c>
      <c r="D45" s="251">
        <v>3.25</v>
      </c>
      <c r="E45" s="146">
        <v>9.25</v>
      </c>
      <c r="F45" s="146">
        <v>22.02</v>
      </c>
      <c r="G45" s="146">
        <v>138.76</v>
      </c>
      <c r="H45" s="146">
        <v>0.16</v>
      </c>
      <c r="I45" s="251">
        <v>0.13</v>
      </c>
      <c r="J45" s="146">
        <v>2.5</v>
      </c>
      <c r="K45" s="248">
        <v>0.06</v>
      </c>
      <c r="L45" s="146">
        <v>0.05</v>
      </c>
      <c r="M45" s="251">
        <v>43.8</v>
      </c>
      <c r="N45" s="158">
        <v>96.8</v>
      </c>
      <c r="O45" s="294">
        <v>0</v>
      </c>
      <c r="P45" s="158">
        <v>0</v>
      </c>
      <c r="Q45" s="158">
        <v>58</v>
      </c>
      <c r="R45" s="297">
        <v>0.021</v>
      </c>
      <c r="S45" s="146">
        <v>32.92</v>
      </c>
      <c r="T45" s="146">
        <v>1.19</v>
      </c>
    </row>
    <row r="46" ht="19.2" spans="1:20">
      <c r="A46" s="146">
        <v>349.1</v>
      </c>
      <c r="B46" s="250" t="s">
        <v>67</v>
      </c>
      <c r="C46" s="22">
        <v>200</v>
      </c>
      <c r="D46" s="251">
        <v>0.22</v>
      </c>
      <c r="E46" s="22">
        <v>0</v>
      </c>
      <c r="F46" s="146">
        <v>19.44</v>
      </c>
      <c r="G46" s="146">
        <v>76.75</v>
      </c>
      <c r="H46" s="22">
        <v>0</v>
      </c>
      <c r="I46" s="247">
        <v>0</v>
      </c>
      <c r="J46" s="158">
        <v>0.2</v>
      </c>
      <c r="K46" s="22">
        <v>0</v>
      </c>
      <c r="L46" s="22">
        <v>0</v>
      </c>
      <c r="M46" s="249">
        <v>22.6</v>
      </c>
      <c r="N46" s="158">
        <v>7.7</v>
      </c>
      <c r="O46" s="22">
        <v>0</v>
      </c>
      <c r="P46" s="22">
        <v>0</v>
      </c>
      <c r="Q46" s="151">
        <v>0.45</v>
      </c>
      <c r="R46" s="22">
        <v>0</v>
      </c>
      <c r="S46" s="158">
        <v>3</v>
      </c>
      <c r="T46" s="146">
        <v>0.66</v>
      </c>
    </row>
    <row r="47" spans="1:20">
      <c r="A47" s="146">
        <v>5.1</v>
      </c>
      <c r="B47" s="81" t="s">
        <v>44</v>
      </c>
      <c r="C47" s="22">
        <v>70</v>
      </c>
      <c r="D47" s="251">
        <v>1.85</v>
      </c>
      <c r="E47" s="146">
        <v>0.36</v>
      </c>
      <c r="F47" s="146">
        <v>23.94</v>
      </c>
      <c r="G47" s="158">
        <v>126.7</v>
      </c>
      <c r="H47" s="146">
        <v>0.12</v>
      </c>
      <c r="I47" s="251">
        <v>0.06</v>
      </c>
      <c r="J47" s="22">
        <v>0</v>
      </c>
      <c r="K47" s="22">
        <v>0</v>
      </c>
      <c r="L47" s="22">
        <v>0</v>
      </c>
      <c r="M47" s="251">
        <v>24.5</v>
      </c>
      <c r="N47" s="158">
        <v>110.6</v>
      </c>
      <c r="O47" s="291">
        <v>0.017</v>
      </c>
      <c r="P47" s="151">
        <v>0</v>
      </c>
      <c r="Q47" s="158">
        <v>17.1</v>
      </c>
      <c r="R47" s="298">
        <v>0</v>
      </c>
      <c r="S47" s="158">
        <v>32.9</v>
      </c>
      <c r="T47" s="146">
        <v>1.33</v>
      </c>
    </row>
    <row r="48" spans="1:20">
      <c r="A48" s="259" t="s">
        <v>45</v>
      </c>
      <c r="B48" s="260"/>
      <c r="C48" s="270"/>
      <c r="D48" s="251">
        <f>D41+D43+D44+D45+D46+D47</f>
        <v>28.61</v>
      </c>
      <c r="E48" s="251">
        <f t="shared" ref="E48:T48" si="6">E41+E43+E44+E45+E46+E47</f>
        <v>43.72</v>
      </c>
      <c r="F48" s="251">
        <f t="shared" si="6"/>
        <v>119.18</v>
      </c>
      <c r="G48" s="251">
        <f t="shared" si="6"/>
        <v>874.28</v>
      </c>
      <c r="H48" s="251">
        <f t="shared" si="6"/>
        <v>0.47</v>
      </c>
      <c r="I48" s="251">
        <f t="shared" si="6"/>
        <v>0.358</v>
      </c>
      <c r="J48" s="251">
        <f t="shared" si="6"/>
        <v>18.09</v>
      </c>
      <c r="K48" s="251">
        <f t="shared" si="6"/>
        <v>0.117</v>
      </c>
      <c r="L48" s="251">
        <f t="shared" si="6"/>
        <v>0.05</v>
      </c>
      <c r="M48" s="251">
        <f t="shared" si="6"/>
        <v>290.91</v>
      </c>
      <c r="N48" s="251">
        <f t="shared" si="6"/>
        <v>535.72</v>
      </c>
      <c r="O48" s="251">
        <f t="shared" si="6"/>
        <v>0.15</v>
      </c>
      <c r="P48" s="251">
        <f t="shared" si="6"/>
        <v>0.018</v>
      </c>
      <c r="Q48" s="251">
        <f t="shared" si="6"/>
        <v>147.75</v>
      </c>
      <c r="R48" s="251">
        <f t="shared" si="6"/>
        <v>0.55</v>
      </c>
      <c r="S48" s="251">
        <f t="shared" si="6"/>
        <v>154.11</v>
      </c>
      <c r="T48" s="251">
        <f t="shared" si="6"/>
        <v>5.87</v>
      </c>
    </row>
    <row r="49" spans="1:20">
      <c r="A49" s="261" t="s">
        <v>46</v>
      </c>
      <c r="B49" s="262"/>
      <c r="C49" s="271"/>
      <c r="D49" s="272">
        <f>D42+D43+D44+D45+D46+D47</f>
        <v>29.51</v>
      </c>
      <c r="E49" s="272">
        <f t="shared" ref="E49:T49" si="7">E42+E43+E44+E45+E46+E47</f>
        <v>43.03</v>
      </c>
      <c r="F49" s="272">
        <f t="shared" si="7"/>
        <v>126.67</v>
      </c>
      <c r="G49" s="272">
        <f t="shared" si="7"/>
        <v>907.7</v>
      </c>
      <c r="H49" s="272">
        <f t="shared" si="7"/>
        <v>0.5</v>
      </c>
      <c r="I49" s="272">
        <f t="shared" si="7"/>
        <v>0.408</v>
      </c>
      <c r="J49" s="272">
        <f t="shared" si="7"/>
        <v>18.16</v>
      </c>
      <c r="K49" s="272">
        <f t="shared" si="7"/>
        <v>0.15</v>
      </c>
      <c r="L49" s="272">
        <f t="shared" si="7"/>
        <v>0.05</v>
      </c>
      <c r="M49" s="272">
        <f t="shared" si="7"/>
        <v>334.62</v>
      </c>
      <c r="N49" s="272">
        <f t="shared" si="7"/>
        <v>569.6</v>
      </c>
      <c r="O49" s="272">
        <f t="shared" si="7"/>
        <v>0.207</v>
      </c>
      <c r="P49" s="272">
        <f t="shared" si="7"/>
        <v>0.021</v>
      </c>
      <c r="Q49" s="272">
        <f t="shared" si="7"/>
        <v>139.84</v>
      </c>
      <c r="R49" s="272">
        <f t="shared" si="7"/>
        <v>0.076</v>
      </c>
      <c r="S49" s="272">
        <f t="shared" si="7"/>
        <v>166.41</v>
      </c>
      <c r="T49" s="272">
        <f t="shared" si="7"/>
        <v>6.39</v>
      </c>
    </row>
    <row r="50" spans="1:20">
      <c r="A50" s="259" t="s">
        <v>47</v>
      </c>
      <c r="B50" s="260"/>
      <c r="C50" s="270"/>
      <c r="D50" s="251">
        <f>D39+D48</f>
        <v>50.13</v>
      </c>
      <c r="E50" s="251">
        <f t="shared" ref="E50:T50" si="8">E39+E48</f>
        <v>63.43</v>
      </c>
      <c r="F50" s="251">
        <f t="shared" si="8"/>
        <v>211.76</v>
      </c>
      <c r="G50" s="251">
        <f t="shared" si="8"/>
        <v>1565.42</v>
      </c>
      <c r="H50" s="251">
        <f t="shared" si="8"/>
        <v>0.86</v>
      </c>
      <c r="I50" s="251">
        <f t="shared" si="8"/>
        <v>0.818</v>
      </c>
      <c r="J50" s="251">
        <f t="shared" si="8"/>
        <v>22.57</v>
      </c>
      <c r="K50" s="251">
        <f t="shared" si="8"/>
        <v>0.319</v>
      </c>
      <c r="L50" s="251">
        <f t="shared" si="8"/>
        <v>0.09</v>
      </c>
      <c r="M50" s="251">
        <f t="shared" si="8"/>
        <v>701.41</v>
      </c>
      <c r="N50" s="251">
        <f t="shared" si="8"/>
        <v>845.25</v>
      </c>
      <c r="O50" s="251">
        <f t="shared" si="8"/>
        <v>0.43</v>
      </c>
      <c r="P50" s="251">
        <f t="shared" si="8"/>
        <v>0.299</v>
      </c>
      <c r="Q50" s="251">
        <f t="shared" si="8"/>
        <v>510.31</v>
      </c>
      <c r="R50" s="251">
        <f t="shared" si="8"/>
        <v>0.8401</v>
      </c>
      <c r="S50" s="251">
        <f t="shared" si="8"/>
        <v>180.53</v>
      </c>
      <c r="T50" s="251">
        <f t="shared" si="8"/>
        <v>7.45</v>
      </c>
    </row>
    <row r="51" spans="1:20">
      <c r="A51" s="261" t="s">
        <v>48</v>
      </c>
      <c r="B51" s="262"/>
      <c r="C51" s="271"/>
      <c r="D51" s="249">
        <f>D39+D49</f>
        <v>51.03</v>
      </c>
      <c r="E51" s="249">
        <f t="shared" ref="E51:T51" si="9">E39+E49</f>
        <v>62.74</v>
      </c>
      <c r="F51" s="249">
        <f t="shared" si="9"/>
        <v>219.25</v>
      </c>
      <c r="G51" s="249">
        <f t="shared" si="9"/>
        <v>1598.84</v>
      </c>
      <c r="H51" s="249">
        <f t="shared" si="9"/>
        <v>0.89</v>
      </c>
      <c r="I51" s="249">
        <f t="shared" si="9"/>
        <v>0.868</v>
      </c>
      <c r="J51" s="249">
        <f t="shared" si="9"/>
        <v>22.64</v>
      </c>
      <c r="K51" s="249">
        <f t="shared" si="9"/>
        <v>0.352</v>
      </c>
      <c r="L51" s="249">
        <f t="shared" si="9"/>
        <v>0.09</v>
      </c>
      <c r="M51" s="249">
        <f t="shared" si="9"/>
        <v>745.12</v>
      </c>
      <c r="N51" s="249">
        <f t="shared" si="9"/>
        <v>879.13</v>
      </c>
      <c r="O51" s="249">
        <f t="shared" si="9"/>
        <v>0.487</v>
      </c>
      <c r="P51" s="249">
        <f t="shared" si="9"/>
        <v>0.302</v>
      </c>
      <c r="Q51" s="249">
        <f t="shared" si="9"/>
        <v>502.4</v>
      </c>
      <c r="R51" s="249">
        <f t="shared" si="9"/>
        <v>0.3661</v>
      </c>
      <c r="S51" s="249">
        <f t="shared" si="9"/>
        <v>192.83</v>
      </c>
      <c r="T51" s="249">
        <f t="shared" si="9"/>
        <v>7.97</v>
      </c>
    </row>
    <row r="53" spans="1:20">
      <c r="A53" s="3" t="s">
        <v>49</v>
      </c>
      <c r="B53" s="3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 t="s">
        <v>50</v>
      </c>
      <c r="S53" s="4"/>
      <c r="T53" s="4"/>
    </row>
    <row r="54" spans="1:20">
      <c r="A54" s="264" t="s">
        <v>68</v>
      </c>
      <c r="B54" s="26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customHeight="1" spans="1:24">
      <c r="A55" s="6" t="s">
        <v>69</v>
      </c>
      <c r="B55" s="6"/>
      <c r="C55" s="6"/>
      <c r="D55" s="6"/>
      <c r="E55" s="7" t="s">
        <v>70</v>
      </c>
      <c r="F55" s="8"/>
      <c r="G55" s="8"/>
      <c r="H55" s="8"/>
      <c r="I55" s="8"/>
      <c r="J55" s="8"/>
      <c r="K55" s="57" t="s">
        <v>54</v>
      </c>
      <c r="L55" s="57"/>
      <c r="M55" s="57"/>
      <c r="N55" s="57"/>
      <c r="O55" s="57"/>
      <c r="P55" s="8" t="s">
        <v>55</v>
      </c>
      <c r="Q55" s="8"/>
      <c r="R55" s="8"/>
      <c r="S55" s="8"/>
      <c r="T55" s="8"/>
      <c r="U55" s="62"/>
      <c r="V55" s="62"/>
      <c r="W55" s="62"/>
      <c r="X55" s="62"/>
    </row>
    <row r="56" spans="1:20">
      <c r="A56" s="69" t="s">
        <v>56</v>
      </c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</row>
    <row r="57" spans="1:20">
      <c r="A57" s="235" t="s">
        <v>5</v>
      </c>
      <c r="B57" s="236" t="s">
        <v>6</v>
      </c>
      <c r="C57" s="265" t="s">
        <v>7</v>
      </c>
      <c r="D57" s="238" t="s">
        <v>8</v>
      </c>
      <c r="E57" s="239"/>
      <c r="F57" s="240"/>
      <c r="G57" s="241" t="s">
        <v>9</v>
      </c>
      <c r="H57" s="142" t="s">
        <v>10</v>
      </c>
      <c r="I57" s="143"/>
      <c r="J57" s="143"/>
      <c r="K57" s="143"/>
      <c r="L57" s="279"/>
      <c r="M57" s="142" t="s">
        <v>11</v>
      </c>
      <c r="N57" s="143"/>
      <c r="O57" s="143"/>
      <c r="P57" s="143"/>
      <c r="Q57" s="143"/>
      <c r="R57" s="143"/>
      <c r="S57" s="143"/>
      <c r="T57" s="279"/>
    </row>
    <row r="58" spans="1:20">
      <c r="A58" s="242"/>
      <c r="B58" s="243"/>
      <c r="C58" s="266"/>
      <c r="D58" s="267" t="s">
        <v>12</v>
      </c>
      <c r="E58" s="18" t="s">
        <v>13</v>
      </c>
      <c r="F58" s="18" t="s">
        <v>14</v>
      </c>
      <c r="G58" s="246"/>
      <c r="H58" s="18" t="s">
        <v>15</v>
      </c>
      <c r="I58" s="267" t="s">
        <v>16</v>
      </c>
      <c r="J58" s="18" t="s">
        <v>17</v>
      </c>
      <c r="K58" s="18" t="s">
        <v>18</v>
      </c>
      <c r="L58" s="18" t="s">
        <v>19</v>
      </c>
      <c r="M58" s="267" t="s">
        <v>20</v>
      </c>
      <c r="N58" s="18" t="s">
        <v>21</v>
      </c>
      <c r="O58" s="18" t="s">
        <v>22</v>
      </c>
      <c r="P58" s="18" t="s">
        <v>23</v>
      </c>
      <c r="Q58" s="18" t="s">
        <v>24</v>
      </c>
      <c r="R58" s="18" t="s">
        <v>25</v>
      </c>
      <c r="S58" s="18" t="s">
        <v>26</v>
      </c>
      <c r="T58" s="18" t="s">
        <v>27</v>
      </c>
    </row>
    <row r="59" spans="1:20">
      <c r="A59" s="22">
        <v>1</v>
      </c>
      <c r="B59" s="22">
        <v>2</v>
      </c>
      <c r="C59" s="22">
        <v>3</v>
      </c>
      <c r="D59" s="247">
        <v>4</v>
      </c>
      <c r="E59" s="22">
        <v>5</v>
      </c>
      <c r="F59" s="22">
        <v>6</v>
      </c>
      <c r="G59" s="22">
        <v>7</v>
      </c>
      <c r="H59" s="22">
        <v>8</v>
      </c>
      <c r="I59" s="247">
        <v>9</v>
      </c>
      <c r="J59" s="22">
        <v>10</v>
      </c>
      <c r="K59" s="22">
        <v>11</v>
      </c>
      <c r="L59" s="280">
        <v>12</v>
      </c>
      <c r="M59" s="247">
        <v>13</v>
      </c>
      <c r="N59" s="22">
        <v>14</v>
      </c>
      <c r="O59" s="22">
        <v>15</v>
      </c>
      <c r="P59" s="22">
        <v>16</v>
      </c>
      <c r="Q59" s="22">
        <v>17</v>
      </c>
      <c r="R59" s="22">
        <v>18</v>
      </c>
      <c r="S59" s="22">
        <v>19</v>
      </c>
      <c r="T59" s="22">
        <v>20</v>
      </c>
    </row>
    <row r="60" spans="1:20">
      <c r="A60" s="70" t="s">
        <v>28</v>
      </c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89"/>
    </row>
    <row r="61" ht="19.2" spans="1:20">
      <c r="A61" s="248">
        <v>28.01</v>
      </c>
      <c r="B61" s="81" t="s">
        <v>29</v>
      </c>
      <c r="C61" s="245" t="s">
        <v>30</v>
      </c>
      <c r="D61" s="249">
        <v>0.4</v>
      </c>
      <c r="E61" s="158">
        <v>0.4</v>
      </c>
      <c r="F61" s="158">
        <v>10</v>
      </c>
      <c r="G61" s="158">
        <v>42.7</v>
      </c>
      <c r="H61" s="146">
        <v>0.04</v>
      </c>
      <c r="I61" s="251">
        <v>0.02</v>
      </c>
      <c r="J61" s="22">
        <v>10</v>
      </c>
      <c r="K61" s="22">
        <v>0</v>
      </c>
      <c r="L61" s="248">
        <v>0.2</v>
      </c>
      <c r="M61" s="251">
        <v>16</v>
      </c>
      <c r="N61" s="146">
        <v>11</v>
      </c>
      <c r="O61" s="158">
        <v>0</v>
      </c>
      <c r="P61" s="146">
        <v>0</v>
      </c>
      <c r="Q61" s="146">
        <v>1.7</v>
      </c>
      <c r="R61" s="22">
        <v>0</v>
      </c>
      <c r="S61" s="146">
        <v>5</v>
      </c>
      <c r="T61" s="146">
        <v>0.12</v>
      </c>
    </row>
    <row r="62" ht="28.8" spans="1:24">
      <c r="A62" s="273">
        <v>478.28</v>
      </c>
      <c r="B62" s="274" t="s">
        <v>71</v>
      </c>
      <c r="C62" s="275">
        <v>200</v>
      </c>
      <c r="D62" s="276">
        <v>12.52</v>
      </c>
      <c r="E62" s="276">
        <v>13.57</v>
      </c>
      <c r="F62" s="277">
        <v>37.12</v>
      </c>
      <c r="G62" s="276">
        <v>329.52</v>
      </c>
      <c r="H62" s="276">
        <v>0.18</v>
      </c>
      <c r="I62" s="276">
        <v>0.13</v>
      </c>
      <c r="J62" s="276">
        <v>3.5</v>
      </c>
      <c r="K62" s="295">
        <v>0.009</v>
      </c>
      <c r="L62" s="277">
        <v>0.02</v>
      </c>
      <c r="M62" s="276">
        <v>39.44</v>
      </c>
      <c r="N62" s="276">
        <v>117.68</v>
      </c>
      <c r="O62" s="277">
        <v>0.06</v>
      </c>
      <c r="P62" s="296">
        <v>0.024</v>
      </c>
      <c r="Q62" s="276">
        <v>107.06</v>
      </c>
      <c r="R62" s="300">
        <v>0.079</v>
      </c>
      <c r="S62" s="276">
        <v>42.83</v>
      </c>
      <c r="T62" s="276">
        <v>0.8</v>
      </c>
      <c r="U62" s="2"/>
      <c r="V62" s="2"/>
      <c r="W62" s="2"/>
      <c r="X62" s="2"/>
    </row>
    <row r="63" spans="1:20">
      <c r="A63" s="248">
        <v>375.01</v>
      </c>
      <c r="B63" s="81" t="s">
        <v>32</v>
      </c>
      <c r="C63" s="22">
        <v>200</v>
      </c>
      <c r="D63" s="251">
        <v>0.24</v>
      </c>
      <c r="E63" s="146">
        <v>0.06</v>
      </c>
      <c r="F63" s="146">
        <v>15.22</v>
      </c>
      <c r="G63" s="158">
        <v>58.6</v>
      </c>
      <c r="H63" s="146">
        <v>0.06</v>
      </c>
      <c r="I63" s="251">
        <v>0.01</v>
      </c>
      <c r="J63" s="158">
        <v>1.7</v>
      </c>
      <c r="K63" s="22">
        <v>0</v>
      </c>
      <c r="L63" s="22">
        <v>0</v>
      </c>
      <c r="M63" s="251">
        <v>8.05</v>
      </c>
      <c r="N63" s="146">
        <v>9.78</v>
      </c>
      <c r="O63" s="146">
        <v>0.1</v>
      </c>
      <c r="P63" s="146">
        <v>0.02</v>
      </c>
      <c r="Q63" s="146">
        <v>31.77</v>
      </c>
      <c r="R63" s="22">
        <v>0</v>
      </c>
      <c r="S63" s="146">
        <v>5.24</v>
      </c>
      <c r="T63" s="146">
        <v>0.87</v>
      </c>
    </row>
    <row r="64" spans="1:20">
      <c r="A64" s="248">
        <v>0.09</v>
      </c>
      <c r="B64" s="81" t="s">
        <v>33</v>
      </c>
      <c r="C64" s="22">
        <v>60</v>
      </c>
      <c r="D64" s="251">
        <v>4.56</v>
      </c>
      <c r="E64" s="146">
        <v>0.48</v>
      </c>
      <c r="F64" s="146">
        <v>29.52</v>
      </c>
      <c r="G64" s="158">
        <v>133.2</v>
      </c>
      <c r="H64" s="146">
        <v>0.06</v>
      </c>
      <c r="I64" s="281">
        <v>0.015</v>
      </c>
      <c r="J64" s="158">
        <v>1.4</v>
      </c>
      <c r="K64" s="22">
        <v>0</v>
      </c>
      <c r="L64" s="22">
        <v>0</v>
      </c>
      <c r="M64" s="251">
        <v>12</v>
      </c>
      <c r="N64" s="146">
        <v>39</v>
      </c>
      <c r="O64" s="158">
        <v>0</v>
      </c>
      <c r="P64" s="146">
        <v>0</v>
      </c>
      <c r="Q64" s="146">
        <v>78.6</v>
      </c>
      <c r="R64" s="298">
        <v>0</v>
      </c>
      <c r="S64" s="146">
        <v>0</v>
      </c>
      <c r="T64" s="146">
        <v>0.66</v>
      </c>
    </row>
    <row r="65" spans="1:24">
      <c r="A65" s="252" t="s">
        <v>34</v>
      </c>
      <c r="B65" s="253"/>
      <c r="C65" s="254"/>
      <c r="D65" s="251">
        <f>SUM(D61:D64)</f>
        <v>17.72</v>
      </c>
      <c r="E65" s="251">
        <f t="shared" ref="E65:T65" si="10">SUM(E61:E64)</f>
        <v>14.51</v>
      </c>
      <c r="F65" s="251">
        <f t="shared" si="10"/>
        <v>91.86</v>
      </c>
      <c r="G65" s="251">
        <f t="shared" si="10"/>
        <v>564.02</v>
      </c>
      <c r="H65" s="251">
        <f t="shared" si="10"/>
        <v>0.34</v>
      </c>
      <c r="I65" s="251">
        <f t="shared" si="10"/>
        <v>0.175</v>
      </c>
      <c r="J65" s="251">
        <f t="shared" si="10"/>
        <v>16.6</v>
      </c>
      <c r="K65" s="251">
        <f t="shared" si="10"/>
        <v>0.009</v>
      </c>
      <c r="L65" s="251">
        <f t="shared" si="10"/>
        <v>0.22</v>
      </c>
      <c r="M65" s="251">
        <f t="shared" si="10"/>
        <v>75.49</v>
      </c>
      <c r="N65" s="251">
        <f t="shared" si="10"/>
        <v>177.46</v>
      </c>
      <c r="O65" s="251">
        <f t="shared" si="10"/>
        <v>0.16</v>
      </c>
      <c r="P65" s="251">
        <f t="shared" si="10"/>
        <v>0.044</v>
      </c>
      <c r="Q65" s="251">
        <f t="shared" si="10"/>
        <v>219.13</v>
      </c>
      <c r="R65" s="251">
        <f t="shared" si="10"/>
        <v>0.079</v>
      </c>
      <c r="S65" s="251">
        <f t="shared" si="10"/>
        <v>53.07</v>
      </c>
      <c r="T65" s="251">
        <f t="shared" si="10"/>
        <v>2.45</v>
      </c>
      <c r="U65" s="159"/>
      <c r="V65" s="159"/>
      <c r="W65" s="159"/>
      <c r="X65" s="159"/>
    </row>
    <row r="66" spans="1:20">
      <c r="A66" s="70" t="s">
        <v>35</v>
      </c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89"/>
    </row>
    <row r="67" ht="19.2" spans="1:20">
      <c r="A67" s="248">
        <v>38.26</v>
      </c>
      <c r="B67" s="250" t="s">
        <v>72</v>
      </c>
      <c r="C67" s="22">
        <v>60</v>
      </c>
      <c r="D67" s="251">
        <v>0.34</v>
      </c>
      <c r="E67" s="146">
        <v>2.05</v>
      </c>
      <c r="F67" s="146">
        <v>1.74</v>
      </c>
      <c r="G67" s="146">
        <v>28.09</v>
      </c>
      <c r="H67" s="146">
        <v>0.03</v>
      </c>
      <c r="I67" s="251">
        <v>0.01</v>
      </c>
      <c r="J67" s="146">
        <v>8.91</v>
      </c>
      <c r="K67" s="146">
        <v>0.32</v>
      </c>
      <c r="L67" s="248">
        <v>0</v>
      </c>
      <c r="M67" s="251">
        <v>12.84</v>
      </c>
      <c r="N67" s="146">
        <v>8.93</v>
      </c>
      <c r="O67" s="146">
        <v>0.01</v>
      </c>
      <c r="P67" s="146">
        <v>0.19</v>
      </c>
      <c r="Q67" s="146">
        <v>61.37</v>
      </c>
      <c r="R67" s="292">
        <v>0.0014</v>
      </c>
      <c r="S67" s="146">
        <v>9.82</v>
      </c>
      <c r="T67" s="146">
        <v>0.29</v>
      </c>
    </row>
    <row r="68" ht="28.8" spans="1:20">
      <c r="A68" s="301" t="s">
        <v>73</v>
      </c>
      <c r="B68" s="250" t="s">
        <v>74</v>
      </c>
      <c r="C68" s="268">
        <v>60</v>
      </c>
      <c r="D68" s="269">
        <v>1.9</v>
      </c>
      <c r="E68" s="257">
        <v>2.5</v>
      </c>
      <c r="F68" s="257">
        <v>7.8</v>
      </c>
      <c r="G68" s="257">
        <v>61</v>
      </c>
      <c r="H68" s="257">
        <v>0.05</v>
      </c>
      <c r="I68" s="269">
        <v>0.03</v>
      </c>
      <c r="J68" s="257">
        <v>23</v>
      </c>
      <c r="K68" s="257">
        <v>0</v>
      </c>
      <c r="L68" s="282">
        <v>0</v>
      </c>
      <c r="M68" s="269">
        <v>29.4</v>
      </c>
      <c r="N68" s="257">
        <v>43.3</v>
      </c>
      <c r="O68" s="257">
        <v>0</v>
      </c>
      <c r="P68" s="257">
        <v>0.04</v>
      </c>
      <c r="Q68" s="257">
        <v>51.03</v>
      </c>
      <c r="R68" s="287">
        <v>0.001</v>
      </c>
      <c r="S68" s="257">
        <v>7.63</v>
      </c>
      <c r="T68" s="257">
        <v>0.65</v>
      </c>
    </row>
    <row r="69" ht="19.2" spans="1:20">
      <c r="A69" s="248">
        <v>83.03</v>
      </c>
      <c r="B69" s="250" t="s">
        <v>75</v>
      </c>
      <c r="C69" s="22">
        <v>200</v>
      </c>
      <c r="D69" s="251">
        <v>1.37</v>
      </c>
      <c r="E69" s="151">
        <v>2.12</v>
      </c>
      <c r="F69" s="146">
        <v>8.76</v>
      </c>
      <c r="G69" s="146">
        <v>59.65</v>
      </c>
      <c r="H69" s="146">
        <v>0.05</v>
      </c>
      <c r="I69" s="251">
        <v>0.05</v>
      </c>
      <c r="J69" s="158">
        <v>15.7</v>
      </c>
      <c r="K69" s="146">
        <v>0.06</v>
      </c>
      <c r="L69" s="248">
        <v>0</v>
      </c>
      <c r="M69" s="251">
        <v>37.88</v>
      </c>
      <c r="N69" s="146">
        <v>38.91</v>
      </c>
      <c r="O69" s="146">
        <v>0.22</v>
      </c>
      <c r="P69" s="146">
        <v>0.48</v>
      </c>
      <c r="Q69" s="146">
        <v>98.2</v>
      </c>
      <c r="R69" s="248">
        <v>0.03</v>
      </c>
      <c r="S69" s="146">
        <v>18.44</v>
      </c>
      <c r="T69" s="146">
        <v>0.93</v>
      </c>
    </row>
    <row r="70" spans="1:20">
      <c r="A70" s="248">
        <v>291.33</v>
      </c>
      <c r="B70" s="81" t="s">
        <v>76</v>
      </c>
      <c r="C70" s="22">
        <v>230</v>
      </c>
      <c r="D70" s="251">
        <v>16.15</v>
      </c>
      <c r="E70" s="146">
        <v>17.02</v>
      </c>
      <c r="F70" s="146">
        <v>48.46</v>
      </c>
      <c r="G70" s="146">
        <v>407.63</v>
      </c>
      <c r="H70" s="158">
        <v>0.2</v>
      </c>
      <c r="I70" s="249">
        <v>0.1</v>
      </c>
      <c r="J70" s="146">
        <v>4.69</v>
      </c>
      <c r="K70" s="151">
        <v>0.002</v>
      </c>
      <c r="L70" s="22">
        <v>0</v>
      </c>
      <c r="M70" s="251">
        <v>31.61</v>
      </c>
      <c r="N70" s="146">
        <v>215.19</v>
      </c>
      <c r="O70" s="151">
        <v>0.095</v>
      </c>
      <c r="P70" s="151">
        <v>0.093</v>
      </c>
      <c r="Q70" s="146">
        <v>58.07</v>
      </c>
      <c r="R70" s="297">
        <v>0.042</v>
      </c>
      <c r="S70" s="146">
        <v>52.25</v>
      </c>
      <c r="T70" s="146">
        <v>1.96</v>
      </c>
    </row>
    <row r="71" spans="1:20">
      <c r="A71" s="286">
        <v>407</v>
      </c>
      <c r="B71" s="81" t="s">
        <v>77</v>
      </c>
      <c r="C71" s="22">
        <v>200</v>
      </c>
      <c r="D71" s="249">
        <v>0.2</v>
      </c>
      <c r="E71" s="146">
        <v>0.26</v>
      </c>
      <c r="F71" s="158">
        <v>22.2</v>
      </c>
      <c r="G71" s="158">
        <v>86.4</v>
      </c>
      <c r="H71" s="146">
        <v>0.02</v>
      </c>
      <c r="I71" s="249">
        <v>0.1</v>
      </c>
      <c r="J71" s="158">
        <v>4.8</v>
      </c>
      <c r="K71" s="22">
        <v>0</v>
      </c>
      <c r="L71" s="22">
        <v>0</v>
      </c>
      <c r="M71" s="249">
        <v>14</v>
      </c>
      <c r="N71" s="158">
        <v>28.7</v>
      </c>
      <c r="O71" s="151">
        <v>0.078</v>
      </c>
      <c r="P71" s="158">
        <v>0.2</v>
      </c>
      <c r="Q71" s="158">
        <v>202</v>
      </c>
      <c r="R71" s="22">
        <v>0</v>
      </c>
      <c r="S71" s="158">
        <v>10</v>
      </c>
      <c r="T71" s="146">
        <v>0.24</v>
      </c>
    </row>
    <row r="72" spans="1:20">
      <c r="A72" s="248">
        <v>5.1</v>
      </c>
      <c r="B72" s="81" t="s">
        <v>44</v>
      </c>
      <c r="C72" s="22">
        <v>70</v>
      </c>
      <c r="D72" s="251">
        <v>1.85</v>
      </c>
      <c r="E72" s="146">
        <v>0.36</v>
      </c>
      <c r="F72" s="146">
        <v>23.94</v>
      </c>
      <c r="G72" s="158">
        <v>126.7</v>
      </c>
      <c r="H72" s="146">
        <v>0.12</v>
      </c>
      <c r="I72" s="251">
        <v>0.06</v>
      </c>
      <c r="J72" s="22">
        <v>0</v>
      </c>
      <c r="K72" s="158">
        <v>0</v>
      </c>
      <c r="L72" s="298">
        <v>0</v>
      </c>
      <c r="M72" s="249">
        <v>24.5</v>
      </c>
      <c r="N72" s="158">
        <v>110.6</v>
      </c>
      <c r="O72" s="146">
        <v>0.02</v>
      </c>
      <c r="P72" s="146">
        <v>0</v>
      </c>
      <c r="Q72" s="158">
        <v>17.1</v>
      </c>
      <c r="R72" s="298">
        <v>0</v>
      </c>
      <c r="S72" s="158">
        <v>32.9</v>
      </c>
      <c r="T72" s="146">
        <v>1.33</v>
      </c>
    </row>
    <row r="73" spans="1:24">
      <c r="A73" s="252" t="s">
        <v>45</v>
      </c>
      <c r="B73" s="253"/>
      <c r="C73" s="254"/>
      <c r="D73" s="251">
        <f>D67+D69+D70+D71+D72</f>
        <v>19.91</v>
      </c>
      <c r="E73" s="251">
        <f t="shared" ref="E73:T73" si="11">E67+E69+E70+E71+E72</f>
        <v>21.81</v>
      </c>
      <c r="F73" s="251">
        <f t="shared" si="11"/>
        <v>105.1</v>
      </c>
      <c r="G73" s="251">
        <f t="shared" si="11"/>
        <v>708.47</v>
      </c>
      <c r="H73" s="251">
        <f t="shared" si="11"/>
        <v>0.42</v>
      </c>
      <c r="I73" s="251">
        <f t="shared" si="11"/>
        <v>0.32</v>
      </c>
      <c r="J73" s="251">
        <f t="shared" si="11"/>
        <v>34.1</v>
      </c>
      <c r="K73" s="251">
        <f t="shared" si="11"/>
        <v>0.382</v>
      </c>
      <c r="L73" s="251">
        <f t="shared" si="11"/>
        <v>0</v>
      </c>
      <c r="M73" s="251">
        <f t="shared" si="11"/>
        <v>120.83</v>
      </c>
      <c r="N73" s="251">
        <f t="shared" si="11"/>
        <v>402.33</v>
      </c>
      <c r="O73" s="251">
        <f t="shared" si="11"/>
        <v>0.423</v>
      </c>
      <c r="P73" s="251">
        <f t="shared" si="11"/>
        <v>0.963</v>
      </c>
      <c r="Q73" s="251">
        <f t="shared" si="11"/>
        <v>436.74</v>
      </c>
      <c r="R73" s="251">
        <f t="shared" si="11"/>
        <v>0.0734</v>
      </c>
      <c r="S73" s="251">
        <f t="shared" si="11"/>
        <v>123.41</v>
      </c>
      <c r="T73" s="251">
        <f t="shared" si="11"/>
        <v>4.75</v>
      </c>
      <c r="U73" s="159"/>
      <c r="V73" s="159"/>
      <c r="W73" s="159"/>
      <c r="X73" s="159"/>
    </row>
    <row r="74" spans="1:24">
      <c r="A74" s="302" t="s">
        <v>46</v>
      </c>
      <c r="B74" s="303"/>
      <c r="C74" s="304"/>
      <c r="D74" s="305">
        <f>D68+D69+D70+D71+D72</f>
        <v>21.47</v>
      </c>
      <c r="E74" s="305">
        <f t="shared" ref="E74:T74" si="12">E68+E69+E70+E71+E72</f>
        <v>22.26</v>
      </c>
      <c r="F74" s="305">
        <f t="shared" si="12"/>
        <v>111.16</v>
      </c>
      <c r="G74" s="305">
        <f t="shared" si="12"/>
        <v>741.38</v>
      </c>
      <c r="H74" s="305">
        <f t="shared" si="12"/>
        <v>0.44</v>
      </c>
      <c r="I74" s="305">
        <f t="shared" si="12"/>
        <v>0.34</v>
      </c>
      <c r="J74" s="305">
        <f t="shared" si="12"/>
        <v>48.19</v>
      </c>
      <c r="K74" s="305">
        <f t="shared" si="12"/>
        <v>0.062</v>
      </c>
      <c r="L74" s="305">
        <f t="shared" si="12"/>
        <v>0</v>
      </c>
      <c r="M74" s="305">
        <f t="shared" si="12"/>
        <v>137.39</v>
      </c>
      <c r="N74" s="305">
        <f t="shared" si="12"/>
        <v>436.7</v>
      </c>
      <c r="O74" s="305">
        <f t="shared" si="12"/>
        <v>0.413</v>
      </c>
      <c r="P74" s="305">
        <f t="shared" si="12"/>
        <v>0.813</v>
      </c>
      <c r="Q74" s="305">
        <f t="shared" si="12"/>
        <v>426.4</v>
      </c>
      <c r="R74" s="305">
        <f t="shared" si="12"/>
        <v>0.073</v>
      </c>
      <c r="S74" s="305">
        <f t="shared" si="12"/>
        <v>121.22</v>
      </c>
      <c r="T74" s="305">
        <f t="shared" si="12"/>
        <v>5.11</v>
      </c>
      <c r="U74" s="159"/>
      <c r="V74" s="159"/>
      <c r="W74" s="159"/>
      <c r="X74" s="159"/>
    </row>
    <row r="75" spans="1:24">
      <c r="A75" s="252" t="s">
        <v>47</v>
      </c>
      <c r="B75" s="253"/>
      <c r="C75" s="254"/>
      <c r="D75" s="251">
        <f>D65+D73</f>
        <v>37.63</v>
      </c>
      <c r="E75" s="251">
        <f t="shared" ref="E75:T75" si="13">E65+E73</f>
        <v>36.32</v>
      </c>
      <c r="F75" s="251">
        <f t="shared" si="13"/>
        <v>196.96</v>
      </c>
      <c r="G75" s="251">
        <f t="shared" si="13"/>
        <v>1272.49</v>
      </c>
      <c r="H75" s="251">
        <f t="shared" si="13"/>
        <v>0.76</v>
      </c>
      <c r="I75" s="251">
        <f t="shared" si="13"/>
        <v>0.495</v>
      </c>
      <c r="J75" s="251">
        <f t="shared" si="13"/>
        <v>50.7</v>
      </c>
      <c r="K75" s="251">
        <f t="shared" si="13"/>
        <v>0.391</v>
      </c>
      <c r="L75" s="251">
        <f t="shared" si="13"/>
        <v>0.22</v>
      </c>
      <c r="M75" s="251">
        <f t="shared" si="13"/>
        <v>196.32</v>
      </c>
      <c r="N75" s="251">
        <f t="shared" si="13"/>
        <v>579.79</v>
      </c>
      <c r="O75" s="251">
        <f t="shared" si="13"/>
        <v>0.583</v>
      </c>
      <c r="P75" s="251">
        <f t="shared" si="13"/>
        <v>1.007</v>
      </c>
      <c r="Q75" s="251">
        <f t="shared" si="13"/>
        <v>655.87</v>
      </c>
      <c r="R75" s="251">
        <f t="shared" si="13"/>
        <v>0.1524</v>
      </c>
      <c r="S75" s="251">
        <f t="shared" si="13"/>
        <v>176.48</v>
      </c>
      <c r="T75" s="251">
        <f t="shared" si="13"/>
        <v>7.2</v>
      </c>
      <c r="U75" s="159"/>
      <c r="V75" s="159"/>
      <c r="W75" s="159"/>
      <c r="X75" s="159"/>
    </row>
    <row r="76" spans="1:24">
      <c r="A76" s="302" t="s">
        <v>48</v>
      </c>
      <c r="B76" s="303"/>
      <c r="C76" s="304"/>
      <c r="D76" s="251">
        <f>D65+D74</f>
        <v>39.19</v>
      </c>
      <c r="E76" s="251">
        <f t="shared" ref="E76:T76" si="14">E65+E74</f>
        <v>36.77</v>
      </c>
      <c r="F76" s="251">
        <f t="shared" si="14"/>
        <v>203.02</v>
      </c>
      <c r="G76" s="251">
        <f t="shared" si="14"/>
        <v>1305.4</v>
      </c>
      <c r="H76" s="251">
        <f t="shared" si="14"/>
        <v>0.78</v>
      </c>
      <c r="I76" s="251">
        <f t="shared" si="14"/>
        <v>0.515</v>
      </c>
      <c r="J76" s="251">
        <f t="shared" si="14"/>
        <v>64.79</v>
      </c>
      <c r="K76" s="251">
        <f t="shared" si="14"/>
        <v>0.071</v>
      </c>
      <c r="L76" s="251">
        <f t="shared" si="14"/>
        <v>0.22</v>
      </c>
      <c r="M76" s="251">
        <f t="shared" si="14"/>
        <v>212.88</v>
      </c>
      <c r="N76" s="251">
        <f t="shared" si="14"/>
        <v>614.16</v>
      </c>
      <c r="O76" s="251">
        <f t="shared" si="14"/>
        <v>0.573</v>
      </c>
      <c r="P76" s="251">
        <f t="shared" si="14"/>
        <v>0.857</v>
      </c>
      <c r="Q76" s="251">
        <f t="shared" si="14"/>
        <v>645.53</v>
      </c>
      <c r="R76" s="251">
        <f t="shared" si="14"/>
        <v>0.152</v>
      </c>
      <c r="S76" s="251">
        <f t="shared" si="14"/>
        <v>174.29</v>
      </c>
      <c r="T76" s="251">
        <f t="shared" si="14"/>
        <v>7.56</v>
      </c>
      <c r="U76" s="159"/>
      <c r="V76" s="159"/>
      <c r="W76" s="159"/>
      <c r="X76" s="159"/>
    </row>
    <row r="78" spans="1:20">
      <c r="A78" s="3" t="s">
        <v>49</v>
      </c>
      <c r="B78" s="3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 t="s">
        <v>50</v>
      </c>
      <c r="S78" s="4"/>
      <c r="T78" s="4"/>
    </row>
    <row r="79" spans="1:20">
      <c r="A79" s="5" t="s">
        <v>78</v>
      </c>
      <c r="B79" s="5"/>
      <c r="C79" s="5"/>
      <c r="D79" s="5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1:20">
      <c r="A80" s="6">
        <v>9</v>
      </c>
      <c r="B80" s="6"/>
      <c r="C80" s="6"/>
      <c r="D80" s="6"/>
      <c r="E80" s="7" t="s">
        <v>79</v>
      </c>
      <c r="F80" s="8"/>
      <c r="G80" s="8"/>
      <c r="H80" s="8"/>
      <c r="I80" s="8"/>
      <c r="J80" s="8"/>
      <c r="K80" s="57" t="s">
        <v>54</v>
      </c>
      <c r="L80" s="57"/>
      <c r="M80" s="57"/>
      <c r="N80" s="57"/>
      <c r="O80" s="57"/>
      <c r="P80" s="8" t="s">
        <v>55</v>
      </c>
      <c r="Q80" s="8"/>
      <c r="R80" s="8"/>
      <c r="S80" s="8"/>
      <c r="T80" s="8"/>
    </row>
    <row r="81" spans="1:20">
      <c r="A81" s="139" t="s">
        <v>56</v>
      </c>
      <c r="B81" s="139"/>
      <c r="C81" s="139"/>
      <c r="D81" s="139"/>
      <c r="E81" s="139"/>
      <c r="F81" s="139"/>
      <c r="G81" s="139"/>
      <c r="H81" s="139"/>
      <c r="I81" s="139"/>
      <c r="J81" s="139"/>
      <c r="K81" s="139"/>
      <c r="L81" s="139"/>
      <c r="M81" s="139"/>
      <c r="N81" s="139"/>
      <c r="O81" s="139"/>
      <c r="P81" s="139"/>
      <c r="Q81" s="139"/>
      <c r="R81" s="139"/>
      <c r="S81" s="139"/>
      <c r="T81" s="139"/>
    </row>
    <row r="82" spans="1:20">
      <c r="A82" s="235" t="s">
        <v>5</v>
      </c>
      <c r="B82" s="236" t="s">
        <v>6</v>
      </c>
      <c r="C82" s="265" t="s">
        <v>7</v>
      </c>
      <c r="D82" s="238" t="s">
        <v>8</v>
      </c>
      <c r="E82" s="239"/>
      <c r="F82" s="240"/>
      <c r="G82" s="241" t="s">
        <v>9</v>
      </c>
      <c r="H82" s="142" t="s">
        <v>10</v>
      </c>
      <c r="I82" s="143"/>
      <c r="J82" s="143"/>
      <c r="K82" s="143"/>
      <c r="L82" s="279"/>
      <c r="M82" s="315" t="s">
        <v>80</v>
      </c>
      <c r="N82" s="316"/>
      <c r="O82" s="316"/>
      <c r="P82" s="316"/>
      <c r="Q82" s="316"/>
      <c r="R82" s="316"/>
      <c r="S82" s="316"/>
      <c r="T82" s="327"/>
    </row>
    <row r="83" spans="1:20">
      <c r="A83" s="242"/>
      <c r="B83" s="243"/>
      <c r="C83" s="266"/>
      <c r="D83" s="18" t="s">
        <v>12</v>
      </c>
      <c r="E83" s="18" t="s">
        <v>13</v>
      </c>
      <c r="F83" s="306" t="s">
        <v>14</v>
      </c>
      <c r="G83" s="246"/>
      <c r="H83" s="18" t="s">
        <v>15</v>
      </c>
      <c r="I83" s="18" t="s">
        <v>16</v>
      </c>
      <c r="J83" s="18" t="s">
        <v>17</v>
      </c>
      <c r="K83" s="18" t="s">
        <v>18</v>
      </c>
      <c r="L83" s="18" t="s">
        <v>19</v>
      </c>
      <c r="M83" s="18" t="s">
        <v>20</v>
      </c>
      <c r="N83" s="18" t="s">
        <v>21</v>
      </c>
      <c r="O83" s="18" t="s">
        <v>22</v>
      </c>
      <c r="P83" s="18" t="s">
        <v>23</v>
      </c>
      <c r="Q83" s="18" t="s">
        <v>24</v>
      </c>
      <c r="R83" s="18" t="s">
        <v>25</v>
      </c>
      <c r="S83" s="18" t="s">
        <v>26</v>
      </c>
      <c r="T83" s="18" t="s">
        <v>27</v>
      </c>
    </row>
    <row r="84" spans="1:20">
      <c r="A84" s="22">
        <v>1</v>
      </c>
      <c r="B84" s="22">
        <v>2</v>
      </c>
      <c r="C84" s="286">
        <v>3</v>
      </c>
      <c r="D84" s="22">
        <v>4</v>
      </c>
      <c r="E84" s="22">
        <v>5</v>
      </c>
      <c r="F84" s="22">
        <v>6</v>
      </c>
      <c r="G84" s="22">
        <v>7</v>
      </c>
      <c r="H84" s="22">
        <v>8</v>
      </c>
      <c r="I84" s="22">
        <v>9</v>
      </c>
      <c r="J84" s="22">
        <v>10</v>
      </c>
      <c r="K84" s="22">
        <v>11</v>
      </c>
      <c r="L84" s="280">
        <v>12</v>
      </c>
      <c r="M84" s="22">
        <v>13</v>
      </c>
      <c r="N84" s="22">
        <v>14</v>
      </c>
      <c r="O84" s="280">
        <v>15</v>
      </c>
      <c r="P84" s="22">
        <v>16</v>
      </c>
      <c r="Q84" s="22">
        <v>17</v>
      </c>
      <c r="R84" s="22">
        <v>18</v>
      </c>
      <c r="S84" s="22">
        <v>19</v>
      </c>
      <c r="T84" s="22">
        <v>20</v>
      </c>
    </row>
    <row r="85" spans="1:20">
      <c r="A85" s="70" t="s">
        <v>28</v>
      </c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89"/>
    </row>
    <row r="86" ht="19.2" spans="1:20">
      <c r="A86" s="276">
        <v>28.01</v>
      </c>
      <c r="B86" s="307" t="s">
        <v>81</v>
      </c>
      <c r="C86" s="308" t="s">
        <v>30</v>
      </c>
      <c r="D86" s="309">
        <v>0.4</v>
      </c>
      <c r="E86" s="309">
        <v>0.4</v>
      </c>
      <c r="F86" s="309">
        <v>10</v>
      </c>
      <c r="G86" s="309">
        <v>42.7</v>
      </c>
      <c r="H86" s="276">
        <v>0.04</v>
      </c>
      <c r="I86" s="317">
        <v>0.02</v>
      </c>
      <c r="J86" s="318">
        <v>10</v>
      </c>
      <c r="K86" s="309">
        <v>0</v>
      </c>
      <c r="L86" s="296">
        <v>0.002</v>
      </c>
      <c r="M86" s="317">
        <v>16</v>
      </c>
      <c r="N86" s="276">
        <v>11</v>
      </c>
      <c r="O86" s="276">
        <v>0</v>
      </c>
      <c r="P86" s="317">
        <v>0</v>
      </c>
      <c r="Q86" s="276">
        <v>1.7</v>
      </c>
      <c r="R86" s="318">
        <v>0</v>
      </c>
      <c r="S86" s="276">
        <v>5</v>
      </c>
      <c r="T86" s="276">
        <v>0.12</v>
      </c>
    </row>
    <row r="87" ht="19.2" spans="1:20">
      <c r="A87" s="276">
        <v>74.14</v>
      </c>
      <c r="B87" s="274" t="s">
        <v>82</v>
      </c>
      <c r="C87" s="310">
        <v>200</v>
      </c>
      <c r="D87" s="276">
        <v>8.68</v>
      </c>
      <c r="E87" s="276">
        <v>12.51</v>
      </c>
      <c r="F87" s="309">
        <v>31.2</v>
      </c>
      <c r="G87" s="276">
        <v>251.95</v>
      </c>
      <c r="H87" s="276">
        <v>0.22</v>
      </c>
      <c r="I87" s="317">
        <v>0.2</v>
      </c>
      <c r="J87" s="276">
        <v>1.3</v>
      </c>
      <c r="K87" s="319">
        <v>0.054</v>
      </c>
      <c r="L87" s="277">
        <v>0.11</v>
      </c>
      <c r="M87" s="317">
        <v>142.58</v>
      </c>
      <c r="N87" s="276">
        <v>97.9</v>
      </c>
      <c r="O87" s="319">
        <v>0.063</v>
      </c>
      <c r="P87" s="320">
        <v>0.014</v>
      </c>
      <c r="Q87" s="276">
        <v>65.45</v>
      </c>
      <c r="R87" s="277">
        <v>0.15</v>
      </c>
      <c r="S87" s="276">
        <v>6.69</v>
      </c>
      <c r="T87" s="276">
        <v>0.53</v>
      </c>
    </row>
    <row r="88" spans="1:20">
      <c r="A88" s="276">
        <v>693.08</v>
      </c>
      <c r="B88" s="307" t="s">
        <v>83</v>
      </c>
      <c r="C88" s="310">
        <v>200</v>
      </c>
      <c r="D88" s="276">
        <v>4.68</v>
      </c>
      <c r="E88" s="276">
        <v>5.15</v>
      </c>
      <c r="F88" s="276">
        <v>22.58</v>
      </c>
      <c r="G88" s="309">
        <v>151.5</v>
      </c>
      <c r="H88" s="276">
        <v>0.06</v>
      </c>
      <c r="I88" s="317">
        <v>0.23</v>
      </c>
      <c r="J88" s="276">
        <v>1.95</v>
      </c>
      <c r="K88" s="319">
        <v>0.05</v>
      </c>
      <c r="L88" s="277">
        <v>0.05</v>
      </c>
      <c r="M88" s="321">
        <v>152.2</v>
      </c>
      <c r="N88" s="309">
        <v>124.5</v>
      </c>
      <c r="O88" s="319">
        <v>0.034</v>
      </c>
      <c r="P88" s="320">
        <v>0.003</v>
      </c>
      <c r="Q88" s="309">
        <v>149.6</v>
      </c>
      <c r="R88" s="277">
        <v>0.19</v>
      </c>
      <c r="S88" s="309">
        <v>21.3</v>
      </c>
      <c r="T88" s="276">
        <v>0.4</v>
      </c>
    </row>
    <row r="89" spans="1:20">
      <c r="A89" s="276">
        <v>0.09</v>
      </c>
      <c r="B89" s="307" t="s">
        <v>33</v>
      </c>
      <c r="C89" s="310">
        <v>60</v>
      </c>
      <c r="D89" s="276">
        <v>4.56</v>
      </c>
      <c r="E89" s="276">
        <v>0.48</v>
      </c>
      <c r="F89" s="276">
        <v>29.52</v>
      </c>
      <c r="G89" s="309">
        <v>133.2</v>
      </c>
      <c r="H89" s="276">
        <v>0.06</v>
      </c>
      <c r="I89" s="320">
        <v>0.015</v>
      </c>
      <c r="J89" s="276">
        <v>1.35</v>
      </c>
      <c r="K89" s="318">
        <v>0</v>
      </c>
      <c r="L89" s="318">
        <v>0</v>
      </c>
      <c r="M89" s="317">
        <v>12</v>
      </c>
      <c r="N89" s="276">
        <v>39</v>
      </c>
      <c r="O89" s="319">
        <v>0.007</v>
      </c>
      <c r="P89" s="320">
        <v>0.003</v>
      </c>
      <c r="Q89" s="276">
        <v>78.6</v>
      </c>
      <c r="R89" s="300">
        <v>0.0015</v>
      </c>
      <c r="S89" s="276">
        <v>0</v>
      </c>
      <c r="T89" s="276">
        <v>0.66</v>
      </c>
    </row>
    <row r="90" spans="1:20">
      <c r="A90" s="290">
        <v>0.09</v>
      </c>
      <c r="B90" s="81" t="s">
        <v>33</v>
      </c>
      <c r="C90" s="286">
        <v>60</v>
      </c>
      <c r="D90" s="146">
        <v>4.56</v>
      </c>
      <c r="E90" s="146">
        <v>0.48</v>
      </c>
      <c r="F90" s="248">
        <v>29.52</v>
      </c>
      <c r="G90" s="158">
        <v>133.2</v>
      </c>
      <c r="H90" s="146">
        <v>0.06</v>
      </c>
      <c r="I90" s="146">
        <v>0.02</v>
      </c>
      <c r="J90" s="146">
        <v>1.35</v>
      </c>
      <c r="K90" s="22">
        <v>0</v>
      </c>
      <c r="L90" s="298">
        <v>0</v>
      </c>
      <c r="M90" s="158">
        <v>12</v>
      </c>
      <c r="N90" s="158">
        <v>39</v>
      </c>
      <c r="O90" s="297">
        <v>0.007</v>
      </c>
      <c r="P90" s="292">
        <v>0.003</v>
      </c>
      <c r="Q90" s="158">
        <v>78.6</v>
      </c>
      <c r="R90" s="297">
        <v>0.002</v>
      </c>
      <c r="S90" s="158">
        <v>0</v>
      </c>
      <c r="T90" s="146">
        <v>0.66</v>
      </c>
    </row>
    <row r="91" spans="1:20">
      <c r="A91" s="259" t="s">
        <v>34</v>
      </c>
      <c r="B91" s="260"/>
      <c r="C91" s="270"/>
      <c r="D91" s="146">
        <f>SUM(D86:D90)</f>
        <v>22.88</v>
      </c>
      <c r="E91" s="146">
        <f t="shared" ref="E91:T91" si="15">SUM(E86:E90)</f>
        <v>19.02</v>
      </c>
      <c r="F91" s="146">
        <f t="shared" si="15"/>
        <v>122.82</v>
      </c>
      <c r="G91" s="146">
        <f t="shared" si="15"/>
        <v>712.55</v>
      </c>
      <c r="H91" s="146">
        <f t="shared" si="15"/>
        <v>0.44</v>
      </c>
      <c r="I91" s="146">
        <f t="shared" si="15"/>
        <v>0.485</v>
      </c>
      <c r="J91" s="146">
        <f t="shared" si="15"/>
        <v>15.95</v>
      </c>
      <c r="K91" s="146">
        <f t="shared" si="15"/>
        <v>0.104</v>
      </c>
      <c r="L91" s="146">
        <f t="shared" si="15"/>
        <v>0.162</v>
      </c>
      <c r="M91" s="146">
        <f t="shared" si="15"/>
        <v>334.78</v>
      </c>
      <c r="N91" s="146">
        <f t="shared" si="15"/>
        <v>311.4</v>
      </c>
      <c r="O91" s="146">
        <f t="shared" si="15"/>
        <v>0.111</v>
      </c>
      <c r="P91" s="146">
        <f t="shared" si="15"/>
        <v>0.023</v>
      </c>
      <c r="Q91" s="146">
        <f t="shared" si="15"/>
        <v>373.95</v>
      </c>
      <c r="R91" s="146">
        <f t="shared" si="15"/>
        <v>0.3435</v>
      </c>
      <c r="S91" s="146">
        <f t="shared" si="15"/>
        <v>32.99</v>
      </c>
      <c r="T91" s="146">
        <f t="shared" si="15"/>
        <v>2.37</v>
      </c>
    </row>
    <row r="92" spans="1:20">
      <c r="A92" s="70" t="s">
        <v>35</v>
      </c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89"/>
    </row>
    <row r="93" ht="19.2" spans="1:20">
      <c r="A93" s="290">
        <v>72.22</v>
      </c>
      <c r="B93" s="250" t="s">
        <v>84</v>
      </c>
      <c r="C93" s="286">
        <v>60</v>
      </c>
      <c r="D93" s="146">
        <v>0.95</v>
      </c>
      <c r="E93" s="146">
        <v>3.1</v>
      </c>
      <c r="F93" s="248">
        <v>5.17</v>
      </c>
      <c r="G93" s="146">
        <v>52.68</v>
      </c>
      <c r="H93" s="146">
        <v>0.03</v>
      </c>
      <c r="I93" s="146">
        <v>0.03</v>
      </c>
      <c r="J93" s="158">
        <v>9.3</v>
      </c>
      <c r="K93" s="289">
        <v>0.008</v>
      </c>
      <c r="L93" s="248">
        <v>0</v>
      </c>
      <c r="M93" s="146">
        <v>17.95</v>
      </c>
      <c r="N93" s="146">
        <v>26.89</v>
      </c>
      <c r="O93" s="248">
        <v>0.09</v>
      </c>
      <c r="P93" s="297">
        <v>0.019</v>
      </c>
      <c r="Q93" s="146">
        <v>14.78</v>
      </c>
      <c r="R93" s="248">
        <v>0.01</v>
      </c>
      <c r="S93" s="146">
        <v>12.28</v>
      </c>
      <c r="T93" s="146">
        <v>0.52</v>
      </c>
    </row>
    <row r="94" spans="1:20">
      <c r="A94" s="290">
        <v>124.44</v>
      </c>
      <c r="B94" s="81" t="s">
        <v>85</v>
      </c>
      <c r="C94" s="286">
        <v>200</v>
      </c>
      <c r="D94" s="158">
        <v>2</v>
      </c>
      <c r="E94" s="158">
        <v>5.2</v>
      </c>
      <c r="F94" s="298">
        <v>9</v>
      </c>
      <c r="G94" s="158">
        <v>88.1</v>
      </c>
      <c r="H94" s="146">
        <v>0.02</v>
      </c>
      <c r="I94" s="146">
        <v>0.02</v>
      </c>
      <c r="J94" s="146">
        <v>9.2</v>
      </c>
      <c r="K94" s="248">
        <v>0.04</v>
      </c>
      <c r="L94" s="298">
        <v>0</v>
      </c>
      <c r="M94" s="158">
        <v>36.7</v>
      </c>
      <c r="N94" s="158">
        <v>24.2</v>
      </c>
      <c r="O94" s="248">
        <v>0.07</v>
      </c>
      <c r="P94" s="248">
        <v>0.57</v>
      </c>
      <c r="Q94" s="146">
        <v>30.95</v>
      </c>
      <c r="R94" s="248">
        <v>0.2</v>
      </c>
      <c r="S94" s="158">
        <v>12.4</v>
      </c>
      <c r="T94" s="146">
        <v>0.4</v>
      </c>
    </row>
    <row r="95" spans="1:20">
      <c r="A95" s="311">
        <v>267.71</v>
      </c>
      <c r="B95" s="81" t="s">
        <v>86</v>
      </c>
      <c r="C95" s="312">
        <v>90</v>
      </c>
      <c r="D95" s="311">
        <v>18.04</v>
      </c>
      <c r="E95" s="311">
        <v>9.67</v>
      </c>
      <c r="F95" s="311">
        <v>4</v>
      </c>
      <c r="G95" s="311">
        <v>220.92</v>
      </c>
      <c r="H95" s="313">
        <v>0.15</v>
      </c>
      <c r="I95" s="311">
        <v>0.09</v>
      </c>
      <c r="J95" s="322">
        <v>1.2</v>
      </c>
      <c r="K95" s="323">
        <v>0.3</v>
      </c>
      <c r="L95" s="324">
        <v>0</v>
      </c>
      <c r="M95" s="311">
        <v>15.88</v>
      </c>
      <c r="N95" s="325">
        <v>175.41</v>
      </c>
      <c r="O95" s="313">
        <v>0</v>
      </c>
      <c r="P95" s="326">
        <v>0.06</v>
      </c>
      <c r="Q95" s="313">
        <v>20</v>
      </c>
      <c r="R95" s="328">
        <v>0.13</v>
      </c>
      <c r="S95" s="311">
        <v>25.23</v>
      </c>
      <c r="T95" s="311">
        <v>1.68</v>
      </c>
    </row>
    <row r="96" spans="1:20">
      <c r="A96" s="290">
        <v>330.01</v>
      </c>
      <c r="B96" s="81" t="s">
        <v>87</v>
      </c>
      <c r="C96" s="286">
        <v>150</v>
      </c>
      <c r="D96" s="146">
        <v>17.26</v>
      </c>
      <c r="E96" s="146">
        <v>2.85</v>
      </c>
      <c r="F96" s="248">
        <v>38.12</v>
      </c>
      <c r="G96" s="146">
        <v>250.46</v>
      </c>
      <c r="H96" s="146">
        <v>0.35</v>
      </c>
      <c r="I96" s="146">
        <v>0.14</v>
      </c>
      <c r="J96" s="158">
        <v>0</v>
      </c>
      <c r="K96" s="248">
        <v>0.03</v>
      </c>
      <c r="L96" s="248">
        <v>0.03</v>
      </c>
      <c r="M96" s="146">
        <v>66.31</v>
      </c>
      <c r="N96" s="158">
        <v>161</v>
      </c>
      <c r="O96" s="248">
        <v>0.05</v>
      </c>
      <c r="P96" s="292">
        <v>0.0203</v>
      </c>
      <c r="Q96" s="158">
        <v>65.5</v>
      </c>
      <c r="R96" s="248">
        <v>0.08</v>
      </c>
      <c r="S96" s="146">
        <v>42</v>
      </c>
      <c r="T96" s="146">
        <v>0.98</v>
      </c>
    </row>
    <row r="97" ht="19.2" spans="1:20">
      <c r="A97" s="290">
        <v>349.1</v>
      </c>
      <c r="B97" s="250" t="s">
        <v>88</v>
      </c>
      <c r="C97" s="286">
        <v>200</v>
      </c>
      <c r="D97" s="146">
        <v>0.22</v>
      </c>
      <c r="E97" s="22">
        <v>0</v>
      </c>
      <c r="F97" s="248">
        <v>19.44</v>
      </c>
      <c r="G97" s="146">
        <v>76.75</v>
      </c>
      <c r="H97" s="22">
        <v>0</v>
      </c>
      <c r="I97" s="22">
        <v>0</v>
      </c>
      <c r="J97" s="158">
        <v>0.2</v>
      </c>
      <c r="K97" s="22">
        <v>0</v>
      </c>
      <c r="L97" s="22">
        <v>0</v>
      </c>
      <c r="M97" s="146">
        <v>22.6</v>
      </c>
      <c r="N97" s="158">
        <v>7.7</v>
      </c>
      <c r="O97" s="248">
        <v>0</v>
      </c>
      <c r="P97" s="298">
        <v>0</v>
      </c>
      <c r="Q97" s="158">
        <v>0.5</v>
      </c>
      <c r="R97" s="22">
        <v>0</v>
      </c>
      <c r="S97" s="146">
        <v>3</v>
      </c>
      <c r="T97" s="146">
        <v>0.66</v>
      </c>
    </row>
    <row r="98" spans="1:20">
      <c r="A98" s="314">
        <v>66037.03</v>
      </c>
      <c r="B98" s="81" t="s">
        <v>89</v>
      </c>
      <c r="C98" s="286">
        <v>30</v>
      </c>
      <c r="D98" s="158">
        <v>1.7</v>
      </c>
      <c r="E98" s="146">
        <v>2.26</v>
      </c>
      <c r="F98" s="298">
        <v>13.8</v>
      </c>
      <c r="G98" s="146">
        <v>78.89</v>
      </c>
      <c r="H98" s="151">
        <v>0.002</v>
      </c>
      <c r="I98" s="146">
        <v>0.01</v>
      </c>
      <c r="J98" s="22">
        <v>0</v>
      </c>
      <c r="K98" s="248">
        <v>0</v>
      </c>
      <c r="L98" s="22">
        <v>0</v>
      </c>
      <c r="M98" s="146">
        <v>8.2</v>
      </c>
      <c r="N98" s="158">
        <v>17.4</v>
      </c>
      <c r="O98" s="298">
        <v>0</v>
      </c>
      <c r="P98" s="298">
        <v>0</v>
      </c>
      <c r="Q98" s="146">
        <v>0.17</v>
      </c>
      <c r="R98" s="22">
        <v>0</v>
      </c>
      <c r="S98" s="158">
        <v>3</v>
      </c>
      <c r="T98" s="146">
        <v>0.2</v>
      </c>
    </row>
    <row r="99" spans="1:20">
      <c r="A99" s="290">
        <v>5.1</v>
      </c>
      <c r="B99" s="81" t="s">
        <v>44</v>
      </c>
      <c r="C99" s="286">
        <v>70</v>
      </c>
      <c r="D99" s="146">
        <v>1.85</v>
      </c>
      <c r="E99" s="146">
        <v>0.36</v>
      </c>
      <c r="F99" s="248">
        <v>23.94</v>
      </c>
      <c r="G99" s="158">
        <v>126.7</v>
      </c>
      <c r="H99" s="146">
        <v>0.12</v>
      </c>
      <c r="I99" s="146">
        <v>0.06</v>
      </c>
      <c r="J99" s="22">
        <v>0</v>
      </c>
      <c r="K99" s="289">
        <v>0</v>
      </c>
      <c r="L99" s="298">
        <v>0</v>
      </c>
      <c r="M99" s="146">
        <v>24.5</v>
      </c>
      <c r="N99" s="158">
        <v>110.6</v>
      </c>
      <c r="O99" s="297">
        <v>0.017</v>
      </c>
      <c r="P99" s="292">
        <v>0</v>
      </c>
      <c r="Q99" s="158">
        <v>17.1</v>
      </c>
      <c r="R99" s="298">
        <v>0</v>
      </c>
      <c r="S99" s="158">
        <v>32.9</v>
      </c>
      <c r="T99" s="146">
        <v>1.33</v>
      </c>
    </row>
    <row r="100" spans="1:20">
      <c r="A100" s="259" t="s">
        <v>45</v>
      </c>
      <c r="B100" s="260"/>
      <c r="C100" s="270"/>
      <c r="D100" s="146">
        <f>SUM(D93:D99)</f>
        <v>42.02</v>
      </c>
      <c r="E100" s="146">
        <f t="shared" ref="E100:T100" si="16">SUM(E93:E99)</f>
        <v>23.44</v>
      </c>
      <c r="F100" s="146">
        <f t="shared" si="16"/>
        <v>113.47</v>
      </c>
      <c r="G100" s="146">
        <f t="shared" si="16"/>
        <v>894.5</v>
      </c>
      <c r="H100" s="146">
        <f t="shared" si="16"/>
        <v>0.672</v>
      </c>
      <c r="I100" s="146">
        <f t="shared" si="16"/>
        <v>0.35</v>
      </c>
      <c r="J100" s="146">
        <f t="shared" si="16"/>
        <v>19.9</v>
      </c>
      <c r="K100" s="146">
        <f t="shared" si="16"/>
        <v>0.378</v>
      </c>
      <c r="L100" s="146">
        <f t="shared" si="16"/>
        <v>0.03</v>
      </c>
      <c r="M100" s="146">
        <f t="shared" si="16"/>
        <v>192.14</v>
      </c>
      <c r="N100" s="146">
        <f t="shared" si="16"/>
        <v>523.2</v>
      </c>
      <c r="O100" s="146">
        <f t="shared" si="16"/>
        <v>0.227</v>
      </c>
      <c r="P100" s="146">
        <f t="shared" si="16"/>
        <v>0.6693</v>
      </c>
      <c r="Q100" s="146">
        <f t="shared" si="16"/>
        <v>149</v>
      </c>
      <c r="R100" s="146">
        <f t="shared" si="16"/>
        <v>0.42</v>
      </c>
      <c r="S100" s="146">
        <f t="shared" si="16"/>
        <v>130.81</v>
      </c>
      <c r="T100" s="146">
        <f t="shared" si="16"/>
        <v>5.77</v>
      </c>
    </row>
    <row r="101" spans="1:20">
      <c r="A101" s="259" t="s">
        <v>47</v>
      </c>
      <c r="B101" s="260"/>
      <c r="C101" s="270"/>
      <c r="D101" s="158">
        <f>D91+D100</f>
        <v>64.9</v>
      </c>
      <c r="E101" s="158">
        <f t="shared" ref="E101:T101" si="17">E91+E100</f>
        <v>42.46</v>
      </c>
      <c r="F101" s="158">
        <f t="shared" si="17"/>
        <v>236.29</v>
      </c>
      <c r="G101" s="158">
        <f t="shared" si="17"/>
        <v>1607.05</v>
      </c>
      <c r="H101" s="158">
        <f t="shared" si="17"/>
        <v>1.112</v>
      </c>
      <c r="I101" s="158">
        <f t="shared" si="17"/>
        <v>0.835</v>
      </c>
      <c r="J101" s="158">
        <f t="shared" si="17"/>
        <v>35.85</v>
      </c>
      <c r="K101" s="158">
        <f t="shared" si="17"/>
        <v>0.482</v>
      </c>
      <c r="L101" s="158">
        <f t="shared" si="17"/>
        <v>0.192</v>
      </c>
      <c r="M101" s="158">
        <f t="shared" si="17"/>
        <v>526.92</v>
      </c>
      <c r="N101" s="158">
        <f t="shared" si="17"/>
        <v>834.6</v>
      </c>
      <c r="O101" s="158">
        <f t="shared" si="17"/>
        <v>0.338</v>
      </c>
      <c r="P101" s="158">
        <f t="shared" si="17"/>
        <v>0.6923</v>
      </c>
      <c r="Q101" s="158">
        <f t="shared" si="17"/>
        <v>522.95</v>
      </c>
      <c r="R101" s="158">
        <f t="shared" si="17"/>
        <v>0.7635</v>
      </c>
      <c r="S101" s="158">
        <f t="shared" si="17"/>
        <v>163.8</v>
      </c>
      <c r="T101" s="158">
        <f t="shared" si="17"/>
        <v>8.14</v>
      </c>
    </row>
    <row r="103" spans="1:20">
      <c r="A103" s="3" t="s">
        <v>49</v>
      </c>
      <c r="B103" s="3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 t="s">
        <v>50</v>
      </c>
      <c r="S103" s="4"/>
      <c r="T103" s="4"/>
    </row>
    <row r="104" spans="1:20">
      <c r="A104" s="4" t="s">
        <v>90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</row>
    <row r="105" spans="1:20">
      <c r="A105" s="6" t="s">
        <v>69</v>
      </c>
      <c r="B105" s="6"/>
      <c r="C105" s="6"/>
      <c r="D105" s="6"/>
      <c r="E105" s="7" t="s">
        <v>91</v>
      </c>
      <c r="F105" s="8"/>
      <c r="G105" s="8"/>
      <c r="H105" s="8"/>
      <c r="I105" s="8"/>
      <c r="J105" s="8"/>
      <c r="K105" s="57" t="s">
        <v>54</v>
      </c>
      <c r="L105" s="57"/>
      <c r="M105" s="57"/>
      <c r="N105" s="57"/>
      <c r="O105" s="57"/>
      <c r="P105" s="8" t="s">
        <v>55</v>
      </c>
      <c r="Q105" s="8"/>
      <c r="R105" s="8"/>
      <c r="S105" s="8"/>
      <c r="T105" s="8"/>
    </row>
    <row r="106" spans="1:20">
      <c r="A106" s="139" t="s">
        <v>56</v>
      </c>
      <c r="B106" s="139"/>
      <c r="C106" s="139"/>
      <c r="D106" s="139"/>
      <c r="E106" s="139"/>
      <c r="F106" s="139"/>
      <c r="G106" s="139"/>
      <c r="H106" s="139"/>
      <c r="I106" s="139"/>
      <c r="J106" s="139"/>
      <c r="K106" s="139"/>
      <c r="L106" s="139"/>
      <c r="M106" s="139"/>
      <c r="N106" s="139"/>
      <c r="O106" s="139"/>
      <c r="P106" s="139"/>
      <c r="Q106" s="139"/>
      <c r="R106" s="139"/>
      <c r="S106" s="139"/>
      <c r="T106" s="139"/>
    </row>
    <row r="107" spans="1:20">
      <c r="A107" s="235" t="s">
        <v>5</v>
      </c>
      <c r="B107" s="236" t="s">
        <v>6</v>
      </c>
      <c r="C107" s="265" t="s">
        <v>7</v>
      </c>
      <c r="D107" s="238" t="s">
        <v>8</v>
      </c>
      <c r="E107" s="239"/>
      <c r="F107" s="240"/>
      <c r="G107" s="241" t="s">
        <v>9</v>
      </c>
      <c r="H107" s="142" t="s">
        <v>10</v>
      </c>
      <c r="I107" s="143"/>
      <c r="J107" s="143"/>
      <c r="K107" s="143"/>
      <c r="L107" s="279"/>
      <c r="M107" s="142" t="s">
        <v>11</v>
      </c>
      <c r="N107" s="143"/>
      <c r="O107" s="143"/>
      <c r="P107" s="143"/>
      <c r="Q107" s="143"/>
      <c r="R107" s="143"/>
      <c r="S107" s="143"/>
      <c r="T107" s="279"/>
    </row>
    <row r="108" spans="1:20">
      <c r="A108" s="242"/>
      <c r="B108" s="243"/>
      <c r="C108" s="266"/>
      <c r="D108" s="18" t="s">
        <v>12</v>
      </c>
      <c r="E108" s="18" t="s">
        <v>13</v>
      </c>
      <c r="F108" s="18" t="s">
        <v>14</v>
      </c>
      <c r="G108" s="246"/>
      <c r="H108" s="18" t="s">
        <v>15</v>
      </c>
      <c r="I108" s="18" t="s">
        <v>16</v>
      </c>
      <c r="J108" s="18" t="s">
        <v>17</v>
      </c>
      <c r="K108" s="18" t="s">
        <v>18</v>
      </c>
      <c r="L108" s="18" t="s">
        <v>19</v>
      </c>
      <c r="M108" s="18" t="s">
        <v>20</v>
      </c>
      <c r="N108" s="18" t="s">
        <v>21</v>
      </c>
      <c r="O108" s="18" t="s">
        <v>22</v>
      </c>
      <c r="P108" s="18" t="s">
        <v>23</v>
      </c>
      <c r="Q108" s="18" t="s">
        <v>24</v>
      </c>
      <c r="R108" s="18" t="s">
        <v>25</v>
      </c>
      <c r="S108" s="18" t="s">
        <v>26</v>
      </c>
      <c r="T108" s="18" t="s">
        <v>27</v>
      </c>
    </row>
    <row r="109" spans="1:20">
      <c r="A109" s="22">
        <v>1</v>
      </c>
      <c r="B109" s="22">
        <v>2</v>
      </c>
      <c r="C109" s="22">
        <v>3</v>
      </c>
      <c r="D109" s="22">
        <v>4</v>
      </c>
      <c r="E109" s="22">
        <v>5</v>
      </c>
      <c r="F109" s="22">
        <v>6</v>
      </c>
      <c r="G109" s="22">
        <v>7</v>
      </c>
      <c r="H109" s="22">
        <v>8</v>
      </c>
      <c r="I109" s="22">
        <v>9</v>
      </c>
      <c r="J109" s="22">
        <v>10</v>
      </c>
      <c r="K109" s="22">
        <v>11</v>
      </c>
      <c r="L109" s="280">
        <v>12</v>
      </c>
      <c r="M109" s="22">
        <v>13</v>
      </c>
      <c r="N109" s="22">
        <v>14</v>
      </c>
      <c r="O109" s="22">
        <v>15</v>
      </c>
      <c r="P109" s="22">
        <v>16</v>
      </c>
      <c r="Q109" s="22">
        <v>17</v>
      </c>
      <c r="R109" s="22">
        <v>18</v>
      </c>
      <c r="S109" s="22">
        <v>19</v>
      </c>
      <c r="T109" s="22">
        <v>20</v>
      </c>
    </row>
    <row r="110" spans="1:20">
      <c r="A110" s="70" t="s">
        <v>28</v>
      </c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89"/>
    </row>
    <row r="111" ht="19.2" spans="1:20">
      <c r="A111" s="146">
        <v>28.01</v>
      </c>
      <c r="B111" s="81" t="s">
        <v>92</v>
      </c>
      <c r="C111" s="245" t="s">
        <v>30</v>
      </c>
      <c r="D111" s="158">
        <v>0.4</v>
      </c>
      <c r="E111" s="158">
        <v>0.4</v>
      </c>
      <c r="F111" s="158">
        <v>10</v>
      </c>
      <c r="G111" s="158">
        <v>42.7</v>
      </c>
      <c r="H111" s="146">
        <v>0.04</v>
      </c>
      <c r="I111" s="146">
        <v>0.02</v>
      </c>
      <c r="J111" s="158">
        <v>10</v>
      </c>
      <c r="K111" s="248">
        <v>0</v>
      </c>
      <c r="L111" s="297">
        <v>0.002</v>
      </c>
      <c r="M111" s="146">
        <v>16</v>
      </c>
      <c r="N111" s="146">
        <v>11</v>
      </c>
      <c r="O111" s="158">
        <v>0</v>
      </c>
      <c r="P111" s="298">
        <v>0</v>
      </c>
      <c r="Q111" s="146">
        <v>1.7</v>
      </c>
      <c r="R111" s="298">
        <v>0</v>
      </c>
      <c r="S111" s="146">
        <v>5</v>
      </c>
      <c r="T111" s="146">
        <v>0.12</v>
      </c>
    </row>
    <row r="112" ht="19.2" spans="1:20">
      <c r="A112" s="146">
        <v>340.33</v>
      </c>
      <c r="B112" s="250" t="s">
        <v>93</v>
      </c>
      <c r="C112" s="22">
        <v>150</v>
      </c>
      <c r="D112" s="158">
        <v>10.7</v>
      </c>
      <c r="E112" s="158">
        <v>36</v>
      </c>
      <c r="F112" s="146">
        <v>15.81</v>
      </c>
      <c r="G112" s="158">
        <v>349.9</v>
      </c>
      <c r="H112" s="146">
        <v>0.13</v>
      </c>
      <c r="I112" s="146">
        <v>0.36</v>
      </c>
      <c r="J112" s="146">
        <v>4.69</v>
      </c>
      <c r="K112" s="248">
        <v>0.19</v>
      </c>
      <c r="L112" s="248">
        <v>1.8</v>
      </c>
      <c r="M112" s="146">
        <v>98.33</v>
      </c>
      <c r="N112" s="158">
        <v>186.8</v>
      </c>
      <c r="O112" s="146">
        <v>0.06</v>
      </c>
      <c r="P112" s="297">
        <v>0.03</v>
      </c>
      <c r="Q112" s="146">
        <v>527.6</v>
      </c>
      <c r="R112" s="248">
        <v>0.21</v>
      </c>
      <c r="S112" s="146">
        <v>25.6</v>
      </c>
      <c r="T112" s="146">
        <v>2.33</v>
      </c>
    </row>
    <row r="113" spans="1:20">
      <c r="A113" s="22">
        <v>66271</v>
      </c>
      <c r="B113" s="81" t="s">
        <v>94</v>
      </c>
      <c r="C113" s="22">
        <v>200</v>
      </c>
      <c r="D113" s="158">
        <v>5.4</v>
      </c>
      <c r="E113" s="146">
        <v>5</v>
      </c>
      <c r="F113" s="146">
        <v>21.6</v>
      </c>
      <c r="G113" s="146">
        <v>158</v>
      </c>
      <c r="H113" s="158">
        <v>0</v>
      </c>
      <c r="I113" s="146">
        <v>0</v>
      </c>
      <c r="J113" s="158">
        <v>1.8</v>
      </c>
      <c r="K113" s="292">
        <v>0.04</v>
      </c>
      <c r="L113" s="298">
        <v>0.1</v>
      </c>
      <c r="M113" s="146">
        <v>242</v>
      </c>
      <c r="N113" s="146">
        <v>188</v>
      </c>
      <c r="O113" s="146">
        <v>0.03</v>
      </c>
      <c r="P113" s="298">
        <v>0</v>
      </c>
      <c r="Q113" s="146">
        <v>204</v>
      </c>
      <c r="R113" s="298">
        <v>0</v>
      </c>
      <c r="S113" s="158">
        <v>30</v>
      </c>
      <c r="T113" s="146">
        <v>0.2</v>
      </c>
    </row>
    <row r="114" spans="1:20">
      <c r="A114" s="146">
        <v>0.09</v>
      </c>
      <c r="B114" s="81" t="s">
        <v>33</v>
      </c>
      <c r="C114" s="22">
        <v>60</v>
      </c>
      <c r="D114" s="146">
        <v>4.56</v>
      </c>
      <c r="E114" s="146">
        <v>0.48</v>
      </c>
      <c r="F114" s="146">
        <v>29.52</v>
      </c>
      <c r="G114" s="158">
        <v>133.2</v>
      </c>
      <c r="H114" s="146">
        <v>0.06</v>
      </c>
      <c r="I114" s="146">
        <v>0.02</v>
      </c>
      <c r="J114" s="146">
        <v>1.35</v>
      </c>
      <c r="K114" s="298">
        <v>0</v>
      </c>
      <c r="L114" s="298">
        <v>0</v>
      </c>
      <c r="M114" s="158">
        <v>12</v>
      </c>
      <c r="N114" s="158">
        <v>39</v>
      </c>
      <c r="O114" s="151">
        <v>0.007</v>
      </c>
      <c r="P114" s="297">
        <v>0.003</v>
      </c>
      <c r="Q114" s="146">
        <v>78.6</v>
      </c>
      <c r="R114" s="292">
        <v>0.0015</v>
      </c>
      <c r="S114" s="158">
        <v>0</v>
      </c>
      <c r="T114" s="146">
        <v>0.66</v>
      </c>
    </row>
    <row r="115" spans="1:20">
      <c r="A115" s="259" t="s">
        <v>34</v>
      </c>
      <c r="B115" s="260"/>
      <c r="C115" s="270"/>
      <c r="D115" s="146">
        <f>SUM(D111:D114)</f>
        <v>21.06</v>
      </c>
      <c r="E115" s="146">
        <f t="shared" ref="E115:T115" si="18">SUM(E111:E114)</f>
        <v>41.88</v>
      </c>
      <c r="F115" s="146">
        <f t="shared" si="18"/>
        <v>76.93</v>
      </c>
      <c r="G115" s="146">
        <f t="shared" si="18"/>
        <v>683.8</v>
      </c>
      <c r="H115" s="146">
        <f t="shared" si="18"/>
        <v>0.23</v>
      </c>
      <c r="I115" s="146">
        <f t="shared" si="18"/>
        <v>0.4</v>
      </c>
      <c r="J115" s="146">
        <f t="shared" si="18"/>
        <v>17.84</v>
      </c>
      <c r="K115" s="146">
        <f t="shared" si="18"/>
        <v>0.23</v>
      </c>
      <c r="L115" s="146">
        <f t="shared" si="18"/>
        <v>1.902</v>
      </c>
      <c r="M115" s="146">
        <f t="shared" si="18"/>
        <v>368.33</v>
      </c>
      <c r="N115" s="146">
        <f t="shared" si="18"/>
        <v>424.8</v>
      </c>
      <c r="O115" s="146">
        <f t="shared" si="18"/>
        <v>0.097</v>
      </c>
      <c r="P115" s="146">
        <f t="shared" si="18"/>
        <v>0.033</v>
      </c>
      <c r="Q115" s="146">
        <f t="shared" si="18"/>
        <v>811.9</v>
      </c>
      <c r="R115" s="146">
        <f t="shared" si="18"/>
        <v>0.2115</v>
      </c>
      <c r="S115" s="146">
        <f t="shared" si="18"/>
        <v>60.6</v>
      </c>
      <c r="T115" s="146">
        <f t="shared" si="18"/>
        <v>3.31</v>
      </c>
    </row>
    <row r="116" spans="1:20">
      <c r="A116" s="70" t="s">
        <v>35</v>
      </c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89"/>
    </row>
    <row r="117" spans="1:20">
      <c r="A117" s="146">
        <v>4.19</v>
      </c>
      <c r="B117" s="81" t="s">
        <v>95</v>
      </c>
      <c r="C117" s="22">
        <v>60</v>
      </c>
      <c r="D117" s="146">
        <v>0.59</v>
      </c>
      <c r="E117" s="146">
        <v>0.12</v>
      </c>
      <c r="F117" s="146">
        <v>4.85</v>
      </c>
      <c r="G117" s="146">
        <v>22.95</v>
      </c>
      <c r="H117" s="146">
        <v>0.03</v>
      </c>
      <c r="I117" s="146">
        <v>0.03</v>
      </c>
      <c r="J117" s="146">
        <v>6.98</v>
      </c>
      <c r="K117" s="248">
        <v>0.03</v>
      </c>
      <c r="L117" s="22">
        <v>0</v>
      </c>
      <c r="M117" s="158">
        <v>22.8</v>
      </c>
      <c r="N117" s="146">
        <v>21.6</v>
      </c>
      <c r="O117" s="146">
        <v>0</v>
      </c>
      <c r="P117" s="248">
        <v>0.04</v>
      </c>
      <c r="Q117" s="146">
        <v>10.3</v>
      </c>
      <c r="R117" s="297">
        <v>0.02</v>
      </c>
      <c r="S117" s="146">
        <v>14.7</v>
      </c>
      <c r="T117" s="146">
        <v>0.59</v>
      </c>
    </row>
    <row r="118" ht="19.2" spans="1:20">
      <c r="A118" s="255" t="s">
        <v>96</v>
      </c>
      <c r="B118" s="250" t="s">
        <v>97</v>
      </c>
      <c r="C118" s="268">
        <v>60</v>
      </c>
      <c r="D118" s="257">
        <v>0.86</v>
      </c>
      <c r="E118" s="257">
        <v>1.56</v>
      </c>
      <c r="F118" s="257">
        <v>5.13</v>
      </c>
      <c r="G118" s="257">
        <v>37.43</v>
      </c>
      <c r="H118" s="257">
        <v>0.01</v>
      </c>
      <c r="I118" s="257">
        <v>0.02</v>
      </c>
      <c r="J118" s="263">
        <v>5.7</v>
      </c>
      <c r="K118" s="282">
        <v>0.01</v>
      </c>
      <c r="L118" s="282">
        <v>0</v>
      </c>
      <c r="M118" s="257">
        <v>21.83</v>
      </c>
      <c r="N118" s="257">
        <v>24.66</v>
      </c>
      <c r="O118" s="257">
        <v>0</v>
      </c>
      <c r="P118" s="282">
        <v>0.4</v>
      </c>
      <c r="Q118" s="257">
        <v>18.5</v>
      </c>
      <c r="R118" s="287">
        <v>0.01</v>
      </c>
      <c r="S118" s="257">
        <v>12.58</v>
      </c>
      <c r="T118" s="257">
        <v>0.8</v>
      </c>
    </row>
    <row r="119" ht="19.2" spans="1:20">
      <c r="A119" s="146">
        <v>392.32</v>
      </c>
      <c r="B119" s="81" t="s">
        <v>98</v>
      </c>
      <c r="C119" s="245" t="s">
        <v>99</v>
      </c>
      <c r="D119" s="146">
        <v>12.93</v>
      </c>
      <c r="E119" s="146">
        <v>11.41</v>
      </c>
      <c r="F119" s="146">
        <v>29.29</v>
      </c>
      <c r="G119" s="146">
        <v>264</v>
      </c>
      <c r="H119" s="146">
        <v>0.19</v>
      </c>
      <c r="I119" s="146">
        <v>0.1</v>
      </c>
      <c r="J119" s="146">
        <v>0.49</v>
      </c>
      <c r="K119" s="248">
        <v>0.02</v>
      </c>
      <c r="L119" s="248">
        <v>0.09</v>
      </c>
      <c r="M119" s="146">
        <v>23.43</v>
      </c>
      <c r="N119" s="146">
        <v>133.86</v>
      </c>
      <c r="O119" s="146">
        <v>0.04</v>
      </c>
      <c r="P119" s="297">
        <v>0.024</v>
      </c>
      <c r="Q119" s="146">
        <v>22.5</v>
      </c>
      <c r="R119" s="297">
        <v>0.049</v>
      </c>
      <c r="S119" s="146">
        <v>18.26</v>
      </c>
      <c r="T119" s="146">
        <v>0.75</v>
      </c>
    </row>
    <row r="120" spans="1:20">
      <c r="A120" s="146">
        <v>489.07</v>
      </c>
      <c r="B120" s="81" t="s">
        <v>100</v>
      </c>
      <c r="C120" s="22">
        <v>250</v>
      </c>
      <c r="D120" s="146">
        <v>15.73</v>
      </c>
      <c r="E120" s="146">
        <v>14.66</v>
      </c>
      <c r="F120" s="146">
        <v>28.92</v>
      </c>
      <c r="G120" s="158">
        <v>236</v>
      </c>
      <c r="H120" s="146">
        <v>0.61</v>
      </c>
      <c r="I120" s="146">
        <v>0.56</v>
      </c>
      <c r="J120" s="146">
        <v>27.84</v>
      </c>
      <c r="K120" s="289">
        <v>0.002</v>
      </c>
      <c r="L120" s="22">
        <v>0</v>
      </c>
      <c r="M120" s="146">
        <v>84.11</v>
      </c>
      <c r="N120" s="146">
        <v>217.14</v>
      </c>
      <c r="O120" s="151">
        <v>0.066</v>
      </c>
      <c r="P120" s="292">
        <v>0.0018</v>
      </c>
      <c r="Q120" s="146">
        <v>74.2</v>
      </c>
      <c r="R120" s="297">
        <v>0.033</v>
      </c>
      <c r="S120" s="158">
        <v>61.6</v>
      </c>
      <c r="T120" s="146">
        <v>2.93</v>
      </c>
    </row>
    <row r="121" spans="1:20">
      <c r="A121" s="22">
        <v>407</v>
      </c>
      <c r="B121" s="81" t="s">
        <v>77</v>
      </c>
      <c r="C121" s="22">
        <v>200</v>
      </c>
      <c r="D121" s="158">
        <v>0.2</v>
      </c>
      <c r="E121" s="158">
        <v>0.3</v>
      </c>
      <c r="F121" s="158">
        <v>22.2</v>
      </c>
      <c r="G121" s="158">
        <v>86.4</v>
      </c>
      <c r="H121" s="146">
        <v>0.02</v>
      </c>
      <c r="I121" s="158">
        <v>0.1</v>
      </c>
      <c r="J121" s="158">
        <v>4.8</v>
      </c>
      <c r="K121" s="289">
        <v>0</v>
      </c>
      <c r="L121" s="297">
        <v>0</v>
      </c>
      <c r="M121" s="158">
        <v>14</v>
      </c>
      <c r="N121" s="158">
        <v>28.7</v>
      </c>
      <c r="O121" s="151">
        <v>0.078</v>
      </c>
      <c r="P121" s="298">
        <v>0.2</v>
      </c>
      <c r="Q121" s="146">
        <v>202</v>
      </c>
      <c r="R121" s="298">
        <v>0</v>
      </c>
      <c r="S121" s="146">
        <v>10</v>
      </c>
      <c r="T121" s="146">
        <v>0.24</v>
      </c>
    </row>
    <row r="122" spans="1:20">
      <c r="A122" s="146">
        <v>5.1</v>
      </c>
      <c r="B122" s="81" t="s">
        <v>44</v>
      </c>
      <c r="C122" s="22">
        <v>70</v>
      </c>
      <c r="D122" s="146">
        <v>1.85</v>
      </c>
      <c r="E122" s="146">
        <v>0.36</v>
      </c>
      <c r="F122" s="146">
        <v>23.94</v>
      </c>
      <c r="G122" s="158">
        <v>126.7</v>
      </c>
      <c r="H122" s="146">
        <v>0.12</v>
      </c>
      <c r="I122" s="146">
        <v>0.06</v>
      </c>
      <c r="J122" s="22">
        <v>0</v>
      </c>
      <c r="K122" s="289">
        <v>0</v>
      </c>
      <c r="L122" s="297">
        <v>0</v>
      </c>
      <c r="M122" s="146">
        <v>24.5</v>
      </c>
      <c r="N122" s="158">
        <v>110.6</v>
      </c>
      <c r="O122" s="151">
        <v>0.017</v>
      </c>
      <c r="P122" s="292">
        <v>0</v>
      </c>
      <c r="Q122" s="158">
        <v>17.1</v>
      </c>
      <c r="R122" s="298">
        <v>0</v>
      </c>
      <c r="S122" s="158">
        <v>32.9</v>
      </c>
      <c r="T122" s="146">
        <v>1.33</v>
      </c>
    </row>
    <row r="123" spans="1:20">
      <c r="A123" s="259" t="s">
        <v>45</v>
      </c>
      <c r="B123" s="260"/>
      <c r="C123" s="270"/>
      <c r="D123" s="146">
        <f>D117+D119+D120+D121+D122</f>
        <v>31.3</v>
      </c>
      <c r="E123" s="146">
        <f t="shared" ref="E123:T123" si="19">E117+E119+E120+E121+E122</f>
        <v>26.85</v>
      </c>
      <c r="F123" s="146">
        <f t="shared" si="19"/>
        <v>109.2</v>
      </c>
      <c r="G123" s="146">
        <f t="shared" si="19"/>
        <v>736.05</v>
      </c>
      <c r="H123" s="146">
        <f t="shared" si="19"/>
        <v>0.97</v>
      </c>
      <c r="I123" s="146">
        <f t="shared" si="19"/>
        <v>0.85</v>
      </c>
      <c r="J123" s="146">
        <f t="shared" si="19"/>
        <v>40.11</v>
      </c>
      <c r="K123" s="146">
        <f t="shared" si="19"/>
        <v>0.052</v>
      </c>
      <c r="L123" s="146">
        <f t="shared" si="19"/>
        <v>0.09</v>
      </c>
      <c r="M123" s="146">
        <f t="shared" si="19"/>
        <v>168.84</v>
      </c>
      <c r="N123" s="146">
        <f t="shared" si="19"/>
        <v>511.9</v>
      </c>
      <c r="O123" s="146">
        <f t="shared" si="19"/>
        <v>0.201</v>
      </c>
      <c r="P123" s="146">
        <f t="shared" si="19"/>
        <v>0.2658</v>
      </c>
      <c r="Q123" s="146">
        <f t="shared" si="19"/>
        <v>326.1</v>
      </c>
      <c r="R123" s="146">
        <f t="shared" si="19"/>
        <v>0.102</v>
      </c>
      <c r="S123" s="146">
        <f t="shared" si="19"/>
        <v>137.46</v>
      </c>
      <c r="T123" s="146">
        <f t="shared" si="19"/>
        <v>5.84</v>
      </c>
    </row>
    <row r="124" spans="1:20">
      <c r="A124" s="261" t="s">
        <v>46</v>
      </c>
      <c r="B124" s="262"/>
      <c r="C124" s="271"/>
      <c r="D124" s="263">
        <f>D118+D119+D120+D121+D122</f>
        <v>31.57</v>
      </c>
      <c r="E124" s="263">
        <f t="shared" ref="E124:T124" si="20">E118+E119+E120+E121+E122</f>
        <v>28.29</v>
      </c>
      <c r="F124" s="263">
        <f t="shared" si="20"/>
        <v>109.48</v>
      </c>
      <c r="G124" s="263">
        <f t="shared" si="20"/>
        <v>750.53</v>
      </c>
      <c r="H124" s="263">
        <f t="shared" si="20"/>
        <v>0.95</v>
      </c>
      <c r="I124" s="263">
        <f t="shared" si="20"/>
        <v>0.84</v>
      </c>
      <c r="J124" s="263">
        <f t="shared" si="20"/>
        <v>38.83</v>
      </c>
      <c r="K124" s="263">
        <f t="shared" si="20"/>
        <v>0.032</v>
      </c>
      <c r="L124" s="263">
        <f t="shared" si="20"/>
        <v>0.09</v>
      </c>
      <c r="M124" s="263">
        <f t="shared" si="20"/>
        <v>167.87</v>
      </c>
      <c r="N124" s="263">
        <f t="shared" si="20"/>
        <v>514.96</v>
      </c>
      <c r="O124" s="263">
        <f t="shared" si="20"/>
        <v>0.201</v>
      </c>
      <c r="P124" s="263">
        <f t="shared" si="20"/>
        <v>0.6258</v>
      </c>
      <c r="Q124" s="263">
        <f t="shared" si="20"/>
        <v>334.3</v>
      </c>
      <c r="R124" s="263">
        <f t="shared" si="20"/>
        <v>0.092</v>
      </c>
      <c r="S124" s="263">
        <f t="shared" si="20"/>
        <v>135.34</v>
      </c>
      <c r="T124" s="263">
        <f t="shared" si="20"/>
        <v>6.05</v>
      </c>
    </row>
    <row r="125" spans="1:20">
      <c r="A125" s="259" t="s">
        <v>47</v>
      </c>
      <c r="B125" s="260"/>
      <c r="C125" s="270"/>
      <c r="D125" s="158">
        <f>D115+D123</f>
        <v>52.36</v>
      </c>
      <c r="E125" s="158">
        <f t="shared" ref="E125:T125" si="21">E115+E123</f>
        <v>68.73</v>
      </c>
      <c r="F125" s="158">
        <f t="shared" si="21"/>
        <v>186.13</v>
      </c>
      <c r="G125" s="158">
        <f t="shared" si="21"/>
        <v>1419.85</v>
      </c>
      <c r="H125" s="158">
        <f t="shared" si="21"/>
        <v>1.2</v>
      </c>
      <c r="I125" s="158">
        <f t="shared" si="21"/>
        <v>1.25</v>
      </c>
      <c r="J125" s="158">
        <f t="shared" si="21"/>
        <v>57.95</v>
      </c>
      <c r="K125" s="158">
        <f t="shared" si="21"/>
        <v>0.282</v>
      </c>
      <c r="L125" s="158">
        <f t="shared" si="21"/>
        <v>1.992</v>
      </c>
      <c r="M125" s="158">
        <f t="shared" si="21"/>
        <v>537.17</v>
      </c>
      <c r="N125" s="158">
        <f t="shared" si="21"/>
        <v>936.7</v>
      </c>
      <c r="O125" s="158">
        <f t="shared" si="21"/>
        <v>0.298</v>
      </c>
      <c r="P125" s="158">
        <f t="shared" si="21"/>
        <v>0.2988</v>
      </c>
      <c r="Q125" s="158">
        <f t="shared" si="21"/>
        <v>1138</v>
      </c>
      <c r="R125" s="158">
        <f t="shared" si="21"/>
        <v>0.3135</v>
      </c>
      <c r="S125" s="158">
        <f t="shared" si="21"/>
        <v>198.06</v>
      </c>
      <c r="T125" s="158">
        <f t="shared" si="21"/>
        <v>9.15</v>
      </c>
    </row>
    <row r="126" spans="1:20">
      <c r="A126" s="261" t="s">
        <v>48</v>
      </c>
      <c r="B126" s="262"/>
      <c r="C126" s="271"/>
      <c r="D126" s="158">
        <f>D115+D124</f>
        <v>52.63</v>
      </c>
      <c r="E126" s="158">
        <f t="shared" ref="E126:T126" si="22">E115+E124</f>
        <v>70.17</v>
      </c>
      <c r="F126" s="158">
        <f t="shared" si="22"/>
        <v>186.41</v>
      </c>
      <c r="G126" s="158">
        <f t="shared" si="22"/>
        <v>1434.33</v>
      </c>
      <c r="H126" s="158">
        <f t="shared" si="22"/>
        <v>1.18</v>
      </c>
      <c r="I126" s="158">
        <f t="shared" si="22"/>
        <v>1.24</v>
      </c>
      <c r="J126" s="158">
        <f t="shared" si="22"/>
        <v>56.67</v>
      </c>
      <c r="K126" s="158">
        <f t="shared" si="22"/>
        <v>0.262</v>
      </c>
      <c r="L126" s="158">
        <f t="shared" si="22"/>
        <v>1.992</v>
      </c>
      <c r="M126" s="158">
        <f t="shared" si="22"/>
        <v>536.2</v>
      </c>
      <c r="N126" s="158">
        <f t="shared" si="22"/>
        <v>939.76</v>
      </c>
      <c r="O126" s="158">
        <f t="shared" si="22"/>
        <v>0.298</v>
      </c>
      <c r="P126" s="158">
        <f t="shared" si="22"/>
        <v>0.6588</v>
      </c>
      <c r="Q126" s="158">
        <f t="shared" si="22"/>
        <v>1146.2</v>
      </c>
      <c r="R126" s="158">
        <f t="shared" si="22"/>
        <v>0.3035</v>
      </c>
      <c r="S126" s="158">
        <f t="shared" si="22"/>
        <v>195.94</v>
      </c>
      <c r="T126" s="158">
        <f t="shared" si="22"/>
        <v>9.36</v>
      </c>
    </row>
    <row r="128" spans="1:20">
      <c r="A128" s="3" t="s">
        <v>49</v>
      </c>
      <c r="B128" s="3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 t="s">
        <v>50</v>
      </c>
      <c r="S128" s="4"/>
      <c r="T128" s="4"/>
    </row>
    <row r="129" spans="1:20">
      <c r="A129" s="5" t="s">
        <v>101</v>
      </c>
      <c r="B129" s="5"/>
      <c r="C129" s="5"/>
      <c r="D129" s="5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</row>
    <row r="130" spans="1:24">
      <c r="A130" s="6" t="s">
        <v>69</v>
      </c>
      <c r="B130" s="6"/>
      <c r="C130" s="6"/>
      <c r="D130" s="6"/>
      <c r="E130" s="7" t="s">
        <v>102</v>
      </c>
      <c r="F130" s="8"/>
      <c r="G130" s="8"/>
      <c r="H130" s="8"/>
      <c r="I130" s="8"/>
      <c r="J130" s="8"/>
      <c r="K130" s="57" t="s">
        <v>54</v>
      </c>
      <c r="L130" s="57"/>
      <c r="M130" s="57"/>
      <c r="N130" s="57"/>
      <c r="O130" s="57"/>
      <c r="P130" s="58" t="s">
        <v>55</v>
      </c>
      <c r="Q130" s="58"/>
      <c r="R130" s="58"/>
      <c r="S130" s="58"/>
      <c r="T130" s="58"/>
      <c r="U130" s="58"/>
      <c r="V130" s="58"/>
      <c r="W130" s="58"/>
      <c r="X130" s="58"/>
    </row>
    <row r="131" spans="1:24">
      <c r="A131" s="68" t="s">
        <v>103</v>
      </c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</row>
    <row r="132" spans="1:20">
      <c r="A132" s="329" t="s">
        <v>104</v>
      </c>
      <c r="B132" s="330" t="s">
        <v>105</v>
      </c>
      <c r="C132" s="331" t="s">
        <v>106</v>
      </c>
      <c r="D132" s="332" t="s">
        <v>107</v>
      </c>
      <c r="E132" s="333"/>
      <c r="F132" s="334"/>
      <c r="G132" s="335" t="s">
        <v>108</v>
      </c>
      <c r="H132" s="92" t="s">
        <v>109</v>
      </c>
      <c r="I132" s="93"/>
      <c r="J132" s="93"/>
      <c r="K132" s="93"/>
      <c r="L132" s="363"/>
      <c r="M132" s="92" t="s">
        <v>110</v>
      </c>
      <c r="N132" s="93"/>
      <c r="O132" s="93"/>
      <c r="P132" s="93"/>
      <c r="Q132" s="93"/>
      <c r="R132" s="93"/>
      <c r="S132" s="93"/>
      <c r="T132" s="363"/>
    </row>
    <row r="133" spans="1:20">
      <c r="A133" s="336"/>
      <c r="B133" s="337"/>
      <c r="C133" s="338"/>
      <c r="D133" s="339" t="s">
        <v>111</v>
      </c>
      <c r="E133" s="339" t="s">
        <v>112</v>
      </c>
      <c r="F133" s="339" t="s">
        <v>113</v>
      </c>
      <c r="G133" s="340"/>
      <c r="H133" s="341" t="s">
        <v>114</v>
      </c>
      <c r="I133" s="339" t="s">
        <v>115</v>
      </c>
      <c r="J133" s="341" t="s">
        <v>116</v>
      </c>
      <c r="K133" s="339" t="s">
        <v>117</v>
      </c>
      <c r="L133" s="341" t="s">
        <v>118</v>
      </c>
      <c r="M133" s="339" t="s">
        <v>119</v>
      </c>
      <c r="N133" s="339" t="s">
        <v>120</v>
      </c>
      <c r="O133" s="339" t="s">
        <v>121</v>
      </c>
      <c r="P133" s="364" t="s">
        <v>122</v>
      </c>
      <c r="Q133" s="339" t="s">
        <v>123</v>
      </c>
      <c r="R133" s="339" t="s">
        <v>124</v>
      </c>
      <c r="S133" s="339" t="s">
        <v>125</v>
      </c>
      <c r="T133" s="339" t="s">
        <v>126</v>
      </c>
    </row>
    <row r="134" spans="1:20">
      <c r="A134" s="342">
        <v>1</v>
      </c>
      <c r="B134" s="342">
        <v>2</v>
      </c>
      <c r="C134" s="343">
        <v>3</v>
      </c>
      <c r="D134" s="343">
        <v>4</v>
      </c>
      <c r="E134" s="343">
        <v>5</v>
      </c>
      <c r="F134" s="343">
        <v>6</v>
      </c>
      <c r="G134" s="343">
        <v>7</v>
      </c>
      <c r="H134" s="344">
        <v>8</v>
      </c>
      <c r="I134" s="343">
        <v>9</v>
      </c>
      <c r="J134" s="344">
        <v>10</v>
      </c>
      <c r="K134" s="343">
        <v>11</v>
      </c>
      <c r="L134" s="344">
        <v>12</v>
      </c>
      <c r="M134" s="343">
        <v>13</v>
      </c>
      <c r="N134" s="365">
        <v>14</v>
      </c>
      <c r="O134" s="366">
        <v>15</v>
      </c>
      <c r="P134" s="366">
        <v>16</v>
      </c>
      <c r="Q134" s="343">
        <v>17</v>
      </c>
      <c r="R134" s="343">
        <v>18</v>
      </c>
      <c r="S134" s="343">
        <v>19</v>
      </c>
      <c r="T134" s="343">
        <v>20</v>
      </c>
    </row>
    <row r="135" spans="1:20">
      <c r="A135" s="42" t="s">
        <v>127</v>
      </c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90"/>
    </row>
    <row r="136" spans="1:20">
      <c r="A136" s="119">
        <v>1.6</v>
      </c>
      <c r="B136" s="345" t="s">
        <v>128</v>
      </c>
      <c r="C136" s="342">
        <v>60</v>
      </c>
      <c r="D136" s="119">
        <v>0.04</v>
      </c>
      <c r="E136" s="119">
        <v>0.18</v>
      </c>
      <c r="F136" s="130">
        <v>5.5</v>
      </c>
      <c r="G136" s="130">
        <v>25.5</v>
      </c>
      <c r="H136" s="346">
        <v>0.02</v>
      </c>
      <c r="I136" s="119">
        <v>0.02</v>
      </c>
      <c r="J136" s="346">
        <v>2.3</v>
      </c>
      <c r="K136" s="119">
        <v>0</v>
      </c>
      <c r="L136" s="353">
        <v>0</v>
      </c>
      <c r="M136" s="119">
        <v>15</v>
      </c>
      <c r="N136" s="367">
        <v>10.2</v>
      </c>
      <c r="O136" s="346">
        <v>0.06</v>
      </c>
      <c r="P136" s="368">
        <v>0.02</v>
      </c>
      <c r="Q136" s="346">
        <v>86.46</v>
      </c>
      <c r="R136" s="130">
        <v>0</v>
      </c>
      <c r="S136" s="119">
        <v>6.6</v>
      </c>
      <c r="T136" s="119">
        <v>0.75</v>
      </c>
    </row>
    <row r="137" ht="15.6" spans="1:20">
      <c r="A137" s="119">
        <v>223.24</v>
      </c>
      <c r="B137" s="250" t="s">
        <v>129</v>
      </c>
      <c r="C137" s="342">
        <v>230</v>
      </c>
      <c r="D137" s="119">
        <v>25.61</v>
      </c>
      <c r="E137" s="342">
        <v>36</v>
      </c>
      <c r="F137" s="119">
        <v>80.7</v>
      </c>
      <c r="G137" s="119">
        <v>507.5</v>
      </c>
      <c r="H137" s="346">
        <v>0.08</v>
      </c>
      <c r="I137" s="119">
        <v>0.33</v>
      </c>
      <c r="J137" s="346">
        <v>2.62</v>
      </c>
      <c r="K137" s="119">
        <v>0.09</v>
      </c>
      <c r="L137" s="346">
        <v>0</v>
      </c>
      <c r="M137" s="119">
        <v>204</v>
      </c>
      <c r="N137" s="367">
        <v>25.37</v>
      </c>
      <c r="O137" s="356">
        <v>0</v>
      </c>
      <c r="P137" s="368">
        <v>0</v>
      </c>
      <c r="Q137" s="356">
        <v>297.6</v>
      </c>
      <c r="R137" s="119">
        <v>0.01</v>
      </c>
      <c r="S137" s="119">
        <v>39.42</v>
      </c>
      <c r="T137" s="119">
        <v>1.35</v>
      </c>
    </row>
    <row r="138" spans="1:20">
      <c r="A138" s="119">
        <v>303.16</v>
      </c>
      <c r="B138" s="345" t="s">
        <v>130</v>
      </c>
      <c r="C138" s="342">
        <v>200</v>
      </c>
      <c r="D138" s="119">
        <v>5</v>
      </c>
      <c r="E138" s="130">
        <v>3.2</v>
      </c>
      <c r="F138" s="119">
        <v>24.66</v>
      </c>
      <c r="G138" s="119">
        <v>141.28</v>
      </c>
      <c r="H138" s="346">
        <v>0.04</v>
      </c>
      <c r="I138" s="119">
        <v>0.15</v>
      </c>
      <c r="J138" s="346">
        <v>1.3</v>
      </c>
      <c r="K138" s="119">
        <v>0.03</v>
      </c>
      <c r="L138" s="346">
        <v>0.03</v>
      </c>
      <c r="M138" s="119">
        <v>120.4</v>
      </c>
      <c r="N138" s="367">
        <v>90</v>
      </c>
      <c r="O138" s="346">
        <v>0.2</v>
      </c>
      <c r="P138" s="368">
        <v>0.25</v>
      </c>
      <c r="Q138" s="356">
        <v>187.9</v>
      </c>
      <c r="R138" s="119">
        <v>0.09</v>
      </c>
      <c r="S138" s="119">
        <v>14</v>
      </c>
      <c r="T138" s="119">
        <v>0.12</v>
      </c>
    </row>
    <row r="139" spans="1:20">
      <c r="A139" s="119">
        <v>0.09</v>
      </c>
      <c r="B139" s="345" t="s">
        <v>131</v>
      </c>
      <c r="C139" s="342">
        <v>60</v>
      </c>
      <c r="D139" s="119">
        <v>4.56</v>
      </c>
      <c r="E139" s="119">
        <v>0.48</v>
      </c>
      <c r="F139" s="119">
        <v>29.52</v>
      </c>
      <c r="G139" s="119">
        <v>133.2</v>
      </c>
      <c r="H139" s="346">
        <v>0.06</v>
      </c>
      <c r="I139" s="119">
        <v>0.02</v>
      </c>
      <c r="J139" s="346">
        <v>1.35</v>
      </c>
      <c r="K139" s="357">
        <v>0</v>
      </c>
      <c r="L139" s="353">
        <v>0</v>
      </c>
      <c r="M139" s="119">
        <v>12</v>
      </c>
      <c r="N139" s="369">
        <v>39</v>
      </c>
      <c r="O139" s="356">
        <v>0</v>
      </c>
      <c r="P139" s="368">
        <v>0</v>
      </c>
      <c r="Q139" s="356">
        <v>78.6</v>
      </c>
      <c r="R139" s="130">
        <v>0</v>
      </c>
      <c r="S139" s="119">
        <v>0</v>
      </c>
      <c r="T139" s="119">
        <v>0.66</v>
      </c>
    </row>
    <row r="140" spans="1:20">
      <c r="A140" s="120" t="s">
        <v>132</v>
      </c>
      <c r="B140" s="121"/>
      <c r="C140" s="129"/>
      <c r="D140" s="130">
        <f>SUM(D136:D139)</f>
        <v>35.21</v>
      </c>
      <c r="E140" s="130">
        <f t="shared" ref="E140:T140" si="23">SUM(E136:E139)</f>
        <v>39.86</v>
      </c>
      <c r="F140" s="130">
        <f t="shared" si="23"/>
        <v>140.38</v>
      </c>
      <c r="G140" s="130">
        <f t="shared" si="23"/>
        <v>807.48</v>
      </c>
      <c r="H140" s="130">
        <f t="shared" si="23"/>
        <v>0.2</v>
      </c>
      <c r="I140" s="130">
        <f t="shared" si="23"/>
        <v>0.52</v>
      </c>
      <c r="J140" s="130">
        <f t="shared" si="23"/>
        <v>7.57</v>
      </c>
      <c r="K140" s="130">
        <f t="shared" si="23"/>
        <v>0.12</v>
      </c>
      <c r="L140" s="130">
        <f t="shared" si="23"/>
        <v>0.03</v>
      </c>
      <c r="M140" s="130">
        <f t="shared" si="23"/>
        <v>351.4</v>
      </c>
      <c r="N140" s="130">
        <f t="shared" si="23"/>
        <v>164.57</v>
      </c>
      <c r="O140" s="130">
        <f t="shared" si="23"/>
        <v>0.26</v>
      </c>
      <c r="P140" s="130">
        <f t="shared" si="23"/>
        <v>0.27</v>
      </c>
      <c r="Q140" s="130">
        <f t="shared" si="23"/>
        <v>650.56</v>
      </c>
      <c r="R140" s="130">
        <f t="shared" si="23"/>
        <v>0.1</v>
      </c>
      <c r="S140" s="130">
        <f t="shared" si="23"/>
        <v>60.02</v>
      </c>
      <c r="T140" s="130">
        <f t="shared" si="23"/>
        <v>2.88</v>
      </c>
    </row>
    <row r="141" spans="1:20">
      <c r="A141" s="131">
        <v>0.12</v>
      </c>
      <c r="B141" s="132"/>
      <c r="C141" s="132"/>
      <c r="D141" s="132"/>
      <c r="E141" s="132"/>
      <c r="F141" s="132"/>
      <c r="G141" s="132"/>
      <c r="H141" s="132"/>
      <c r="I141" s="132"/>
      <c r="J141" s="132"/>
      <c r="K141" s="132"/>
      <c r="L141" s="132"/>
      <c r="M141" s="132"/>
      <c r="N141" s="132"/>
      <c r="O141" s="132"/>
      <c r="P141" s="132"/>
      <c r="Q141" s="132"/>
      <c r="R141" s="132"/>
      <c r="S141" s="132"/>
      <c r="T141" s="392"/>
    </row>
    <row r="142" ht="15.6" spans="1:24">
      <c r="A142" s="311">
        <v>50.08</v>
      </c>
      <c r="B142" s="274" t="s">
        <v>133</v>
      </c>
      <c r="C142" s="312">
        <v>60</v>
      </c>
      <c r="D142" s="311">
        <v>1.99</v>
      </c>
      <c r="E142" s="311">
        <v>4.53</v>
      </c>
      <c r="F142" s="311">
        <v>4.95</v>
      </c>
      <c r="G142" s="311">
        <v>68.27</v>
      </c>
      <c r="H142" s="311">
        <v>0.01</v>
      </c>
      <c r="I142" s="313">
        <v>0.04</v>
      </c>
      <c r="J142" s="311">
        <v>5.54</v>
      </c>
      <c r="K142" s="311">
        <v>0.06</v>
      </c>
      <c r="L142" s="311">
        <v>0</v>
      </c>
      <c r="M142" s="311">
        <v>65.82</v>
      </c>
      <c r="N142" s="325">
        <v>48.95</v>
      </c>
      <c r="O142" s="313">
        <v>0.01</v>
      </c>
      <c r="P142" s="311">
        <v>0.04</v>
      </c>
      <c r="Q142" s="313">
        <v>8.3</v>
      </c>
      <c r="R142" s="311">
        <v>0.02</v>
      </c>
      <c r="S142" s="393">
        <v>13.94</v>
      </c>
      <c r="T142" s="311">
        <v>0.83</v>
      </c>
      <c r="U142" s="2"/>
      <c r="V142" s="2"/>
      <c r="W142" s="2"/>
      <c r="X142" s="2"/>
    </row>
    <row r="143" spans="1:24">
      <c r="A143" s="311">
        <v>124.26</v>
      </c>
      <c r="B143" s="347" t="s">
        <v>134</v>
      </c>
      <c r="C143" s="348" t="s">
        <v>135</v>
      </c>
      <c r="D143" s="349">
        <v>1.4</v>
      </c>
      <c r="E143" s="350">
        <v>3.96</v>
      </c>
      <c r="F143" s="349">
        <v>6.3</v>
      </c>
      <c r="G143" s="350">
        <v>71.8</v>
      </c>
      <c r="H143" s="350">
        <v>0.05</v>
      </c>
      <c r="I143" s="370">
        <v>0.038</v>
      </c>
      <c r="J143" s="349">
        <v>12.6</v>
      </c>
      <c r="K143" s="371">
        <v>0</v>
      </c>
      <c r="L143" s="372">
        <v>0</v>
      </c>
      <c r="M143" s="349">
        <v>39.4</v>
      </c>
      <c r="N143" s="373">
        <v>39.2</v>
      </c>
      <c r="O143" s="374">
        <v>0</v>
      </c>
      <c r="P143" s="349">
        <v>0</v>
      </c>
      <c r="Q143" s="394">
        <v>30.66</v>
      </c>
      <c r="R143" s="371">
        <v>0</v>
      </c>
      <c r="S143" s="395">
        <v>17.7</v>
      </c>
      <c r="T143" s="350">
        <v>0.66</v>
      </c>
      <c r="U143" s="2"/>
      <c r="V143" s="2"/>
      <c r="W143" s="2"/>
      <c r="X143" s="2"/>
    </row>
    <row r="144" spans="1:24">
      <c r="A144" s="311">
        <v>288.38</v>
      </c>
      <c r="B144" s="347" t="s">
        <v>136</v>
      </c>
      <c r="C144" s="312">
        <v>90</v>
      </c>
      <c r="D144" s="311">
        <v>13.89</v>
      </c>
      <c r="E144" s="311">
        <v>12.37</v>
      </c>
      <c r="F144" s="311">
        <v>1.38</v>
      </c>
      <c r="G144" s="311">
        <v>168.97</v>
      </c>
      <c r="H144" s="311">
        <v>0.05</v>
      </c>
      <c r="I144" s="313">
        <v>0.12</v>
      </c>
      <c r="J144" s="311">
        <v>0.75</v>
      </c>
      <c r="K144" s="312">
        <v>0</v>
      </c>
      <c r="L144" s="312">
        <v>0</v>
      </c>
      <c r="M144" s="311">
        <v>18.71</v>
      </c>
      <c r="N144" s="375">
        <v>125.6</v>
      </c>
      <c r="O144" s="322">
        <v>0</v>
      </c>
      <c r="P144" s="311">
        <v>0.01</v>
      </c>
      <c r="Q144" s="322">
        <v>17.4</v>
      </c>
      <c r="R144" s="311">
        <v>0.04</v>
      </c>
      <c r="S144" s="393">
        <v>14.89</v>
      </c>
      <c r="T144" s="323">
        <v>1.3</v>
      </c>
      <c r="U144" s="2"/>
      <c r="V144" s="2"/>
      <c r="W144" s="2"/>
      <c r="X144" s="2"/>
    </row>
    <row r="145" spans="1:24">
      <c r="A145" s="311">
        <v>330.01</v>
      </c>
      <c r="B145" s="347" t="s">
        <v>137</v>
      </c>
      <c r="C145" s="312">
        <v>150</v>
      </c>
      <c r="D145" s="311">
        <v>17.26</v>
      </c>
      <c r="E145" s="311">
        <v>2.85</v>
      </c>
      <c r="F145" s="311">
        <v>38.12</v>
      </c>
      <c r="G145" s="311">
        <v>250.46</v>
      </c>
      <c r="H145" s="311">
        <v>0.35</v>
      </c>
      <c r="I145" s="313">
        <v>0.14</v>
      </c>
      <c r="J145" s="312">
        <v>0</v>
      </c>
      <c r="K145" s="311">
        <v>0.03</v>
      </c>
      <c r="L145" s="311">
        <v>0.03</v>
      </c>
      <c r="M145" s="311">
        <v>66.31</v>
      </c>
      <c r="N145" s="325">
        <v>161.03</v>
      </c>
      <c r="O145" s="313">
        <v>0.05</v>
      </c>
      <c r="P145" s="311">
        <v>0.02</v>
      </c>
      <c r="Q145" s="313">
        <v>65.54</v>
      </c>
      <c r="R145" s="311">
        <v>0.08</v>
      </c>
      <c r="S145" s="393">
        <v>42</v>
      </c>
      <c r="T145" s="311">
        <v>0.98</v>
      </c>
      <c r="U145" s="2"/>
      <c r="V145" s="2"/>
      <c r="W145" s="2"/>
      <c r="X145" s="2"/>
    </row>
    <row r="146" spans="1:24">
      <c r="A146" s="311">
        <v>375.01</v>
      </c>
      <c r="B146" s="347" t="s">
        <v>138</v>
      </c>
      <c r="C146" s="312">
        <v>200</v>
      </c>
      <c r="D146" s="311">
        <v>0.24</v>
      </c>
      <c r="E146" s="311">
        <v>0.06</v>
      </c>
      <c r="F146" s="311">
        <v>15.22</v>
      </c>
      <c r="G146" s="311">
        <v>58.58</v>
      </c>
      <c r="H146" s="311">
        <v>0.06</v>
      </c>
      <c r="I146" s="313">
        <v>0.01</v>
      </c>
      <c r="J146" s="323">
        <v>1.7</v>
      </c>
      <c r="K146" s="312">
        <v>0</v>
      </c>
      <c r="L146" s="312">
        <v>0</v>
      </c>
      <c r="M146" s="311">
        <v>8.05</v>
      </c>
      <c r="N146" s="376">
        <v>9.78</v>
      </c>
      <c r="O146" s="322">
        <v>0.1</v>
      </c>
      <c r="P146" s="311">
        <v>0.02</v>
      </c>
      <c r="Q146" s="313">
        <v>31.77</v>
      </c>
      <c r="R146" s="312">
        <v>0</v>
      </c>
      <c r="S146" s="313">
        <v>5.24</v>
      </c>
      <c r="T146" s="311">
        <v>0.87</v>
      </c>
      <c r="U146" s="2"/>
      <c r="V146" s="2"/>
      <c r="W146" s="2"/>
      <c r="X146" s="2"/>
    </row>
    <row r="147" spans="1:24">
      <c r="A147" s="311">
        <v>5.1</v>
      </c>
      <c r="B147" s="347" t="s">
        <v>139</v>
      </c>
      <c r="C147" s="312">
        <v>70</v>
      </c>
      <c r="D147" s="311">
        <v>1.85</v>
      </c>
      <c r="E147" s="311">
        <v>0.36</v>
      </c>
      <c r="F147" s="323">
        <v>23.9</v>
      </c>
      <c r="G147" s="323">
        <v>126.7</v>
      </c>
      <c r="H147" s="311">
        <v>0.12</v>
      </c>
      <c r="I147" s="313">
        <v>0.06</v>
      </c>
      <c r="J147" s="312">
        <v>0</v>
      </c>
      <c r="K147" s="312">
        <v>0</v>
      </c>
      <c r="L147" s="312">
        <v>0</v>
      </c>
      <c r="M147" s="323">
        <v>24.5</v>
      </c>
      <c r="N147" s="375">
        <v>110.6</v>
      </c>
      <c r="O147" s="322">
        <v>0</v>
      </c>
      <c r="P147" s="323">
        <v>0</v>
      </c>
      <c r="Q147" s="322">
        <v>17.1</v>
      </c>
      <c r="R147" s="312">
        <v>0</v>
      </c>
      <c r="S147" s="322">
        <v>32.9</v>
      </c>
      <c r="T147" s="311">
        <v>1.33</v>
      </c>
      <c r="U147" s="2"/>
      <c r="V147" s="2"/>
      <c r="W147" s="2"/>
      <c r="X147" s="2"/>
    </row>
    <row r="148" spans="1:20">
      <c r="A148" s="120" t="s">
        <v>140</v>
      </c>
      <c r="B148" s="121"/>
      <c r="C148" s="129"/>
      <c r="D148" s="130">
        <f>SUM(D142:D147)</f>
        <v>36.63</v>
      </c>
      <c r="E148" s="130">
        <f t="shared" ref="E148:T148" si="24">SUM(E142:E147)</f>
        <v>24.13</v>
      </c>
      <c r="F148" s="130">
        <f t="shared" si="24"/>
        <v>89.87</v>
      </c>
      <c r="G148" s="130">
        <f t="shared" si="24"/>
        <v>744.78</v>
      </c>
      <c r="H148" s="130">
        <f t="shared" si="24"/>
        <v>0.64</v>
      </c>
      <c r="I148" s="130">
        <f t="shared" si="24"/>
        <v>0.408</v>
      </c>
      <c r="J148" s="130">
        <f t="shared" si="24"/>
        <v>20.59</v>
      </c>
      <c r="K148" s="130">
        <f t="shared" si="24"/>
        <v>0.09</v>
      </c>
      <c r="L148" s="130">
        <f t="shared" si="24"/>
        <v>0.03</v>
      </c>
      <c r="M148" s="130">
        <f t="shared" si="24"/>
        <v>222.79</v>
      </c>
      <c r="N148" s="130">
        <f t="shared" si="24"/>
        <v>495.16</v>
      </c>
      <c r="O148" s="130">
        <f t="shared" si="24"/>
        <v>0.16</v>
      </c>
      <c r="P148" s="130">
        <f t="shared" si="24"/>
        <v>0.09</v>
      </c>
      <c r="Q148" s="130">
        <f t="shared" si="24"/>
        <v>170.77</v>
      </c>
      <c r="R148" s="130">
        <f t="shared" si="24"/>
        <v>0.14</v>
      </c>
      <c r="S148" s="130">
        <f t="shared" si="24"/>
        <v>126.67</v>
      </c>
      <c r="T148" s="130">
        <f t="shared" si="24"/>
        <v>5.97</v>
      </c>
    </row>
    <row r="149" spans="1:20">
      <c r="A149" s="120" t="s">
        <v>141</v>
      </c>
      <c r="B149" s="121"/>
      <c r="C149" s="129"/>
      <c r="D149" s="130">
        <f>D140+D148</f>
        <v>71.84</v>
      </c>
      <c r="E149" s="130">
        <f t="shared" ref="E149:T149" si="25">E140+E148</f>
        <v>63.99</v>
      </c>
      <c r="F149" s="130">
        <f t="shared" si="25"/>
        <v>230.25</v>
      </c>
      <c r="G149" s="130">
        <f t="shared" si="25"/>
        <v>1552.26</v>
      </c>
      <c r="H149" s="130">
        <f t="shared" si="25"/>
        <v>0.84</v>
      </c>
      <c r="I149" s="130">
        <f t="shared" si="25"/>
        <v>0.928</v>
      </c>
      <c r="J149" s="130">
        <f t="shared" si="25"/>
        <v>28.16</v>
      </c>
      <c r="K149" s="130">
        <f t="shared" si="25"/>
        <v>0.21</v>
      </c>
      <c r="L149" s="130">
        <f t="shared" si="25"/>
        <v>0.06</v>
      </c>
      <c r="M149" s="130">
        <f t="shared" si="25"/>
        <v>574.19</v>
      </c>
      <c r="N149" s="130">
        <f t="shared" si="25"/>
        <v>659.73</v>
      </c>
      <c r="O149" s="130">
        <f t="shared" si="25"/>
        <v>0.42</v>
      </c>
      <c r="P149" s="130">
        <f t="shared" si="25"/>
        <v>0.36</v>
      </c>
      <c r="Q149" s="130">
        <f t="shared" si="25"/>
        <v>821.33</v>
      </c>
      <c r="R149" s="130">
        <f t="shared" si="25"/>
        <v>0.24</v>
      </c>
      <c r="S149" s="130">
        <f t="shared" si="25"/>
        <v>186.69</v>
      </c>
      <c r="T149" s="130">
        <f t="shared" si="25"/>
        <v>8.85</v>
      </c>
    </row>
    <row r="151" spans="1:20">
      <c r="A151" s="3" t="s">
        <v>49</v>
      </c>
      <c r="B151" s="3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 t="s">
        <v>50</v>
      </c>
      <c r="S151" s="4"/>
      <c r="T151" s="4"/>
    </row>
    <row r="152" spans="1:20">
      <c r="A152" s="5" t="s">
        <v>142</v>
      </c>
      <c r="B152" s="5"/>
      <c r="C152" s="5"/>
      <c r="D152" s="5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</row>
    <row r="153" spans="1:24">
      <c r="A153" s="6" t="s">
        <v>69</v>
      </c>
      <c r="B153" s="6"/>
      <c r="C153" s="6"/>
      <c r="D153" s="6"/>
      <c r="E153" s="7" t="s">
        <v>53</v>
      </c>
      <c r="F153" s="8"/>
      <c r="G153" s="8"/>
      <c r="H153" s="8"/>
      <c r="I153" s="8"/>
      <c r="J153" s="8"/>
      <c r="K153" s="57" t="s">
        <v>54</v>
      </c>
      <c r="L153" s="57"/>
      <c r="M153" s="57"/>
      <c r="N153" s="57"/>
      <c r="O153" s="57"/>
      <c r="P153" s="58" t="s">
        <v>55</v>
      </c>
      <c r="Q153" s="58"/>
      <c r="R153" s="58"/>
      <c r="S153" s="58"/>
      <c r="T153" s="58"/>
      <c r="U153" s="58"/>
      <c r="V153" s="58"/>
      <c r="W153" s="58"/>
      <c r="X153" s="58"/>
    </row>
    <row r="154" spans="1:24">
      <c r="A154" s="68" t="s">
        <v>103</v>
      </c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</row>
    <row r="156" spans="1:20">
      <c r="A156" s="329" t="s">
        <v>104</v>
      </c>
      <c r="B156" s="330" t="s">
        <v>105</v>
      </c>
      <c r="C156" s="331" t="s">
        <v>106</v>
      </c>
      <c r="D156" s="332" t="s">
        <v>107</v>
      </c>
      <c r="E156" s="333"/>
      <c r="F156" s="334"/>
      <c r="G156" s="241" t="s">
        <v>143</v>
      </c>
      <c r="H156" s="92" t="s">
        <v>109</v>
      </c>
      <c r="I156" s="93"/>
      <c r="J156" s="93"/>
      <c r="K156" s="93"/>
      <c r="L156" s="363"/>
      <c r="M156" s="92" t="s">
        <v>110</v>
      </c>
      <c r="N156" s="93"/>
      <c r="O156" s="93"/>
      <c r="P156" s="93"/>
      <c r="Q156" s="93"/>
      <c r="R156" s="93"/>
      <c r="S156" s="93"/>
      <c r="T156" s="363"/>
    </row>
    <row r="157" spans="1:20">
      <c r="A157" s="336"/>
      <c r="B157" s="337"/>
      <c r="C157" s="338"/>
      <c r="D157" s="351" t="s">
        <v>111</v>
      </c>
      <c r="E157" s="351" t="s">
        <v>112</v>
      </c>
      <c r="F157" s="351" t="s">
        <v>113</v>
      </c>
      <c r="G157" s="246"/>
      <c r="H157" s="352" t="s">
        <v>114</v>
      </c>
      <c r="I157" s="351" t="s">
        <v>115</v>
      </c>
      <c r="J157" s="351" t="s">
        <v>116</v>
      </c>
      <c r="K157" s="351" t="s">
        <v>117</v>
      </c>
      <c r="L157" s="351" t="s">
        <v>118</v>
      </c>
      <c r="M157" s="351" t="s">
        <v>119</v>
      </c>
      <c r="N157" s="351" t="s">
        <v>120</v>
      </c>
      <c r="O157" s="351" t="s">
        <v>121</v>
      </c>
      <c r="P157" s="377" t="s">
        <v>122</v>
      </c>
      <c r="Q157" s="351" t="s">
        <v>123</v>
      </c>
      <c r="R157" s="351" t="s">
        <v>124</v>
      </c>
      <c r="S157" s="352" t="s">
        <v>125</v>
      </c>
      <c r="T157" s="351" t="s">
        <v>126</v>
      </c>
    </row>
    <row r="158" spans="1:20">
      <c r="A158" s="342">
        <v>1</v>
      </c>
      <c r="B158" s="342">
        <v>2</v>
      </c>
      <c r="C158" s="342">
        <v>3</v>
      </c>
      <c r="D158" s="342">
        <v>4</v>
      </c>
      <c r="E158" s="342">
        <v>5</v>
      </c>
      <c r="F158" s="342">
        <v>6</v>
      </c>
      <c r="G158" s="342">
        <v>7</v>
      </c>
      <c r="H158" s="353">
        <v>8</v>
      </c>
      <c r="I158" s="342">
        <v>9</v>
      </c>
      <c r="J158" s="342">
        <v>10</v>
      </c>
      <c r="K158" s="342">
        <v>11</v>
      </c>
      <c r="L158" s="342">
        <v>12</v>
      </c>
      <c r="M158" s="342">
        <v>13</v>
      </c>
      <c r="N158" s="378">
        <v>14</v>
      </c>
      <c r="O158" s="379">
        <v>15</v>
      </c>
      <c r="P158" s="379">
        <v>16</v>
      </c>
      <c r="Q158" s="342">
        <v>17</v>
      </c>
      <c r="R158" s="342">
        <v>18</v>
      </c>
      <c r="S158" s="353">
        <v>19</v>
      </c>
      <c r="T158" s="342">
        <v>20</v>
      </c>
    </row>
    <row r="159" spans="1:20">
      <c r="A159" s="42" t="s">
        <v>144</v>
      </c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90"/>
    </row>
    <row r="160" spans="1:20">
      <c r="A160" s="119">
        <v>3.01</v>
      </c>
      <c r="B160" s="345" t="s">
        <v>145</v>
      </c>
      <c r="C160" s="342">
        <v>10</v>
      </c>
      <c r="D160" s="130">
        <v>2.3</v>
      </c>
      <c r="E160" s="130">
        <v>3</v>
      </c>
      <c r="F160" s="119">
        <v>0</v>
      </c>
      <c r="G160" s="130">
        <v>36.4</v>
      </c>
      <c r="H160" s="353">
        <v>0</v>
      </c>
      <c r="I160" s="119">
        <v>0.03</v>
      </c>
      <c r="J160" s="130">
        <v>0.1</v>
      </c>
      <c r="K160" s="119">
        <v>0.01</v>
      </c>
      <c r="L160" s="119">
        <v>0</v>
      </c>
      <c r="M160" s="342">
        <v>88</v>
      </c>
      <c r="N160" s="369">
        <v>50</v>
      </c>
      <c r="O160" s="380">
        <v>0</v>
      </c>
      <c r="P160" s="368">
        <v>0.01</v>
      </c>
      <c r="Q160" s="356">
        <v>8.8</v>
      </c>
      <c r="R160" s="357">
        <v>0</v>
      </c>
      <c r="S160" s="356">
        <v>3.5</v>
      </c>
      <c r="T160" s="130">
        <v>0.1</v>
      </c>
    </row>
    <row r="161" spans="1:20">
      <c r="A161" s="119">
        <v>2.47</v>
      </c>
      <c r="B161" s="345" t="s">
        <v>146</v>
      </c>
      <c r="C161" s="342">
        <v>200</v>
      </c>
      <c r="D161" s="119">
        <v>7.43</v>
      </c>
      <c r="E161" s="119">
        <v>8.65</v>
      </c>
      <c r="F161" s="130">
        <v>46.9</v>
      </c>
      <c r="G161" s="119">
        <v>258</v>
      </c>
      <c r="H161" s="346">
        <v>0.19</v>
      </c>
      <c r="I161" s="119">
        <v>0.16</v>
      </c>
      <c r="J161" s="130">
        <v>1.2</v>
      </c>
      <c r="K161" s="357">
        <v>0.018</v>
      </c>
      <c r="L161" s="119">
        <v>0.11</v>
      </c>
      <c r="M161" s="119">
        <v>136</v>
      </c>
      <c r="N161" s="367">
        <v>181.37</v>
      </c>
      <c r="O161" s="380">
        <v>0.063</v>
      </c>
      <c r="P161" s="380">
        <v>0.014</v>
      </c>
      <c r="Q161" s="356">
        <v>228.7</v>
      </c>
      <c r="R161" s="119">
        <v>0.15</v>
      </c>
      <c r="S161" s="396">
        <v>47.6</v>
      </c>
      <c r="T161" s="119">
        <v>1.24</v>
      </c>
    </row>
    <row r="162" spans="1:20">
      <c r="A162" s="342">
        <v>693</v>
      </c>
      <c r="B162" s="345" t="s">
        <v>147</v>
      </c>
      <c r="C162" s="342">
        <v>200</v>
      </c>
      <c r="D162" s="130">
        <v>4.7</v>
      </c>
      <c r="E162" s="119">
        <v>5.15</v>
      </c>
      <c r="F162" s="119">
        <v>22.58</v>
      </c>
      <c r="G162" s="342">
        <v>151</v>
      </c>
      <c r="H162" s="353">
        <v>0</v>
      </c>
      <c r="I162" s="119">
        <v>0.23</v>
      </c>
      <c r="J162" s="119">
        <v>1.95</v>
      </c>
      <c r="K162" s="381">
        <v>0.05</v>
      </c>
      <c r="L162" s="119">
        <v>0.05</v>
      </c>
      <c r="M162" s="119">
        <v>152.2</v>
      </c>
      <c r="N162" s="367">
        <v>124.5</v>
      </c>
      <c r="O162" s="356">
        <v>0</v>
      </c>
      <c r="P162" s="382">
        <v>0</v>
      </c>
      <c r="Q162" s="346">
        <v>149.63</v>
      </c>
      <c r="R162" s="119">
        <v>0.19</v>
      </c>
      <c r="S162" s="356">
        <v>21.3</v>
      </c>
      <c r="T162" s="119">
        <v>0.4</v>
      </c>
    </row>
    <row r="163" spans="1:20">
      <c r="A163" s="119">
        <v>0.09</v>
      </c>
      <c r="B163" s="345" t="s">
        <v>131</v>
      </c>
      <c r="C163" s="342">
        <v>60</v>
      </c>
      <c r="D163" s="119">
        <v>4.56</v>
      </c>
      <c r="E163" s="119">
        <v>0.48</v>
      </c>
      <c r="F163" s="119">
        <v>29.52</v>
      </c>
      <c r="G163" s="130">
        <v>133.2</v>
      </c>
      <c r="H163" s="346">
        <v>0.06</v>
      </c>
      <c r="I163" s="119">
        <v>0.02</v>
      </c>
      <c r="J163" s="119">
        <v>1.35</v>
      </c>
      <c r="K163" s="130">
        <v>0</v>
      </c>
      <c r="L163" s="342">
        <v>0</v>
      </c>
      <c r="M163" s="130">
        <v>12</v>
      </c>
      <c r="N163" s="369">
        <v>39</v>
      </c>
      <c r="O163" s="356">
        <v>0</v>
      </c>
      <c r="P163" s="382">
        <v>0</v>
      </c>
      <c r="Q163" s="356">
        <v>78.6</v>
      </c>
      <c r="R163" s="357">
        <v>0.002</v>
      </c>
      <c r="S163" s="356">
        <v>0</v>
      </c>
      <c r="T163" s="119">
        <v>0.66</v>
      </c>
    </row>
    <row r="164" spans="1:20">
      <c r="A164" s="120" t="s">
        <v>132</v>
      </c>
      <c r="B164" s="121"/>
      <c r="C164" s="129"/>
      <c r="D164" s="119">
        <f>SUM(D160:D163)</f>
        <v>18.99</v>
      </c>
      <c r="E164" s="119">
        <f t="shared" ref="E164:T164" si="26">SUM(E160:E163)</f>
        <v>17.28</v>
      </c>
      <c r="F164" s="119">
        <f t="shared" si="26"/>
        <v>99</v>
      </c>
      <c r="G164" s="119">
        <f t="shared" si="26"/>
        <v>578.6</v>
      </c>
      <c r="H164" s="119">
        <f t="shared" si="26"/>
        <v>0.25</v>
      </c>
      <c r="I164" s="119">
        <f t="shared" si="26"/>
        <v>0.44</v>
      </c>
      <c r="J164" s="119">
        <f t="shared" si="26"/>
        <v>4.6</v>
      </c>
      <c r="K164" s="119">
        <f t="shared" si="26"/>
        <v>0.078</v>
      </c>
      <c r="L164" s="119">
        <f t="shared" si="26"/>
        <v>0.16</v>
      </c>
      <c r="M164" s="119">
        <f t="shared" si="26"/>
        <v>388.2</v>
      </c>
      <c r="N164" s="119">
        <f t="shared" si="26"/>
        <v>394.87</v>
      </c>
      <c r="O164" s="119">
        <f t="shared" si="26"/>
        <v>0.063</v>
      </c>
      <c r="P164" s="119">
        <f t="shared" si="26"/>
        <v>0.024</v>
      </c>
      <c r="Q164" s="119">
        <f t="shared" si="26"/>
        <v>465.73</v>
      </c>
      <c r="R164" s="119">
        <f t="shared" si="26"/>
        <v>0.342</v>
      </c>
      <c r="S164" s="119">
        <f t="shared" si="26"/>
        <v>72.4</v>
      </c>
      <c r="T164" s="119">
        <f t="shared" si="26"/>
        <v>2.4</v>
      </c>
    </row>
    <row r="165" spans="1:20">
      <c r="A165" s="120" t="s">
        <v>148</v>
      </c>
      <c r="B165" s="121"/>
      <c r="C165" s="121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9"/>
    </row>
    <row r="166" ht="15.6" spans="1:20">
      <c r="A166" s="119">
        <v>0.09</v>
      </c>
      <c r="B166" s="250" t="s">
        <v>149</v>
      </c>
      <c r="C166" s="342">
        <v>60</v>
      </c>
      <c r="D166" s="119">
        <v>1.67</v>
      </c>
      <c r="E166" s="119">
        <v>2.35</v>
      </c>
      <c r="F166" s="119">
        <v>9.75</v>
      </c>
      <c r="G166" s="119">
        <v>64.39</v>
      </c>
      <c r="H166" s="346">
        <v>0.05</v>
      </c>
      <c r="I166" s="119">
        <v>0.1</v>
      </c>
      <c r="J166" s="119">
        <v>1.07</v>
      </c>
      <c r="K166" s="119">
        <v>0.05</v>
      </c>
      <c r="L166" s="130">
        <v>0</v>
      </c>
      <c r="M166" s="119">
        <v>69.36</v>
      </c>
      <c r="N166" s="367">
        <v>47.5</v>
      </c>
      <c r="O166" s="346">
        <v>0.06</v>
      </c>
      <c r="P166" s="368">
        <v>0.02</v>
      </c>
      <c r="Q166" s="346">
        <v>11.29</v>
      </c>
      <c r="R166" s="119">
        <v>0.01</v>
      </c>
      <c r="S166" s="346">
        <v>1.3</v>
      </c>
      <c r="T166" s="119">
        <v>0.8</v>
      </c>
    </row>
    <row r="167" spans="1:20">
      <c r="A167" s="119">
        <v>151.47</v>
      </c>
      <c r="B167" s="345" t="s">
        <v>150</v>
      </c>
      <c r="C167" s="354">
        <v>200</v>
      </c>
      <c r="D167" s="355">
        <v>5.1</v>
      </c>
      <c r="E167" s="355">
        <v>4.16</v>
      </c>
      <c r="F167" s="130">
        <v>19.13</v>
      </c>
      <c r="G167" s="346">
        <v>136.3</v>
      </c>
      <c r="H167" s="355">
        <v>0.07</v>
      </c>
      <c r="I167" s="355">
        <v>0.07</v>
      </c>
      <c r="J167" s="355">
        <v>0.96</v>
      </c>
      <c r="K167" s="357">
        <v>0.048</v>
      </c>
      <c r="L167" s="355">
        <v>0.022</v>
      </c>
      <c r="M167" s="383">
        <v>24.82</v>
      </c>
      <c r="N167" s="384">
        <v>64.15</v>
      </c>
      <c r="O167" s="385">
        <v>0.00555</v>
      </c>
      <c r="P167" s="380">
        <v>0.01222</v>
      </c>
      <c r="Q167" s="355">
        <v>7.5</v>
      </c>
      <c r="R167" s="397">
        <v>0.0209</v>
      </c>
      <c r="S167" s="355">
        <v>8.73</v>
      </c>
      <c r="T167" s="119">
        <v>0.91</v>
      </c>
    </row>
    <row r="168" ht="15.6" spans="1:20">
      <c r="A168" s="119">
        <v>273.07</v>
      </c>
      <c r="B168" s="345" t="s">
        <v>151</v>
      </c>
      <c r="C168" s="342">
        <v>90</v>
      </c>
      <c r="D168" s="119">
        <v>11.93</v>
      </c>
      <c r="E168" s="130">
        <v>9.5</v>
      </c>
      <c r="F168" s="119">
        <v>20.22</v>
      </c>
      <c r="G168" s="119">
        <v>200.86</v>
      </c>
      <c r="H168" s="356">
        <v>0</v>
      </c>
      <c r="I168" s="130">
        <v>0</v>
      </c>
      <c r="J168" s="119">
        <v>0.62</v>
      </c>
      <c r="K168" s="119">
        <v>0.01</v>
      </c>
      <c r="L168" s="119">
        <v>3.41</v>
      </c>
      <c r="M168" s="130">
        <v>4.4</v>
      </c>
      <c r="N168" s="386">
        <v>5.25</v>
      </c>
      <c r="O168" s="346">
        <v>0.18</v>
      </c>
      <c r="P168" s="368">
        <v>0.08</v>
      </c>
      <c r="Q168" s="346">
        <v>40.78</v>
      </c>
      <c r="R168" s="119">
        <v>0.17</v>
      </c>
      <c r="S168" s="396">
        <v>11.05</v>
      </c>
      <c r="T168" s="119">
        <v>0.06</v>
      </c>
    </row>
    <row r="169" spans="1:20">
      <c r="A169" s="119">
        <v>520.08</v>
      </c>
      <c r="B169" s="345" t="s">
        <v>152</v>
      </c>
      <c r="C169" s="342">
        <v>150</v>
      </c>
      <c r="D169" s="119">
        <v>3.25</v>
      </c>
      <c r="E169" s="119">
        <v>9.25</v>
      </c>
      <c r="F169" s="119">
        <v>22.02</v>
      </c>
      <c r="G169" s="119">
        <v>138.76</v>
      </c>
      <c r="H169" s="346">
        <v>0.16</v>
      </c>
      <c r="I169" s="119">
        <v>0.13</v>
      </c>
      <c r="J169" s="130">
        <v>2.5</v>
      </c>
      <c r="K169" s="119">
        <v>0.06</v>
      </c>
      <c r="L169" s="119">
        <v>0.05</v>
      </c>
      <c r="M169" s="130">
        <v>43.8</v>
      </c>
      <c r="N169" s="367">
        <v>96.79</v>
      </c>
      <c r="O169" s="346">
        <v>0</v>
      </c>
      <c r="P169" s="368">
        <v>0</v>
      </c>
      <c r="Q169" s="346">
        <v>58</v>
      </c>
      <c r="R169" s="119">
        <v>0.02</v>
      </c>
      <c r="S169" s="356">
        <v>32.9</v>
      </c>
      <c r="T169" s="119">
        <v>1.19</v>
      </c>
    </row>
    <row r="170" spans="1:20">
      <c r="A170" s="342">
        <v>66112</v>
      </c>
      <c r="B170" s="345" t="s">
        <v>153</v>
      </c>
      <c r="C170" s="342">
        <v>30</v>
      </c>
      <c r="D170" s="130">
        <v>1.4</v>
      </c>
      <c r="E170" s="119">
        <v>1.81</v>
      </c>
      <c r="F170" s="130">
        <v>11</v>
      </c>
      <c r="G170" s="130">
        <v>63.1</v>
      </c>
      <c r="H170" s="346">
        <v>0.02</v>
      </c>
      <c r="I170" s="119">
        <v>0.01</v>
      </c>
      <c r="J170" s="342">
        <v>0</v>
      </c>
      <c r="K170" s="130">
        <v>0.1</v>
      </c>
      <c r="L170" s="342">
        <v>0</v>
      </c>
      <c r="M170" s="130">
        <v>7.4</v>
      </c>
      <c r="N170" s="369">
        <v>15.7</v>
      </c>
      <c r="O170" s="356">
        <v>0</v>
      </c>
      <c r="P170" s="382">
        <v>0</v>
      </c>
      <c r="Q170" s="346">
        <v>7.2</v>
      </c>
      <c r="R170" s="342">
        <v>0</v>
      </c>
      <c r="S170" s="356">
        <v>0.2</v>
      </c>
      <c r="T170" s="119">
        <v>0.18</v>
      </c>
    </row>
    <row r="171" ht="15.6" spans="1:20">
      <c r="A171" s="119">
        <v>349.1</v>
      </c>
      <c r="B171" s="250" t="s">
        <v>154</v>
      </c>
      <c r="C171" s="342">
        <v>200</v>
      </c>
      <c r="D171" s="119">
        <v>0.22</v>
      </c>
      <c r="E171" s="342">
        <v>0</v>
      </c>
      <c r="F171" s="119">
        <v>19.44</v>
      </c>
      <c r="G171" s="119">
        <v>76.75</v>
      </c>
      <c r="H171" s="353">
        <v>0</v>
      </c>
      <c r="I171" s="342">
        <v>0</v>
      </c>
      <c r="J171" s="130">
        <v>0.2</v>
      </c>
      <c r="K171" s="342">
        <v>0</v>
      </c>
      <c r="L171" s="342">
        <v>0</v>
      </c>
      <c r="M171" s="130">
        <v>22.6</v>
      </c>
      <c r="N171" s="369">
        <v>7.7</v>
      </c>
      <c r="O171" s="356">
        <v>0</v>
      </c>
      <c r="P171" s="382">
        <v>0</v>
      </c>
      <c r="Q171" s="346">
        <v>0.45</v>
      </c>
      <c r="R171" s="342">
        <v>0</v>
      </c>
      <c r="S171" s="356">
        <v>3</v>
      </c>
      <c r="T171" s="119">
        <v>0.66</v>
      </c>
    </row>
    <row r="172" spans="1:20">
      <c r="A172" s="119">
        <v>5.1</v>
      </c>
      <c r="B172" s="345" t="s">
        <v>139</v>
      </c>
      <c r="C172" s="342">
        <v>70</v>
      </c>
      <c r="D172" s="119">
        <v>1.85</v>
      </c>
      <c r="E172" s="119">
        <v>0.36</v>
      </c>
      <c r="F172" s="130">
        <v>23.9</v>
      </c>
      <c r="G172" s="130">
        <v>126.7</v>
      </c>
      <c r="H172" s="346">
        <v>0.12</v>
      </c>
      <c r="I172" s="119">
        <v>0.06</v>
      </c>
      <c r="J172" s="342">
        <v>0</v>
      </c>
      <c r="K172" s="342">
        <v>0</v>
      </c>
      <c r="L172" s="342">
        <v>0</v>
      </c>
      <c r="M172" s="130">
        <v>24.5</v>
      </c>
      <c r="N172" s="387">
        <v>110.6</v>
      </c>
      <c r="O172" s="356">
        <v>0</v>
      </c>
      <c r="P172" s="382">
        <v>0</v>
      </c>
      <c r="Q172" s="356">
        <v>17.1</v>
      </c>
      <c r="R172" s="119">
        <v>0</v>
      </c>
      <c r="S172" s="356">
        <v>32.9</v>
      </c>
      <c r="T172" s="119">
        <v>1.33</v>
      </c>
    </row>
    <row r="173" spans="1:20">
      <c r="A173" s="120" t="s">
        <v>140</v>
      </c>
      <c r="B173" s="121"/>
      <c r="C173" s="129"/>
      <c r="D173" s="130">
        <f>SUM(D166:D172)</f>
        <v>25.42</v>
      </c>
      <c r="E173" s="130">
        <f t="shared" ref="E173:T173" si="27">SUM(E166:E172)</f>
        <v>27.43</v>
      </c>
      <c r="F173" s="130">
        <f t="shared" si="27"/>
        <v>125.46</v>
      </c>
      <c r="G173" s="130">
        <f t="shared" si="27"/>
        <v>806.86</v>
      </c>
      <c r="H173" s="130">
        <f t="shared" si="27"/>
        <v>0.42</v>
      </c>
      <c r="I173" s="130">
        <f t="shared" si="27"/>
        <v>0.37</v>
      </c>
      <c r="J173" s="130">
        <f t="shared" si="27"/>
        <v>5.35</v>
      </c>
      <c r="K173" s="130">
        <f t="shared" si="27"/>
        <v>0.268</v>
      </c>
      <c r="L173" s="130">
        <f t="shared" si="27"/>
        <v>3.482</v>
      </c>
      <c r="M173" s="130">
        <f t="shared" si="27"/>
        <v>196.88</v>
      </c>
      <c r="N173" s="130">
        <f t="shared" si="27"/>
        <v>347.69</v>
      </c>
      <c r="O173" s="130">
        <f t="shared" si="27"/>
        <v>0.24555</v>
      </c>
      <c r="P173" s="130">
        <f t="shared" si="27"/>
        <v>0.11222</v>
      </c>
      <c r="Q173" s="130">
        <f t="shared" si="27"/>
        <v>142.32</v>
      </c>
      <c r="R173" s="130">
        <f t="shared" si="27"/>
        <v>0.2209</v>
      </c>
      <c r="S173" s="130">
        <f t="shared" si="27"/>
        <v>90.08</v>
      </c>
      <c r="T173" s="130">
        <f t="shared" si="27"/>
        <v>5.13</v>
      </c>
    </row>
    <row r="174" spans="1:20">
      <c r="A174" s="120" t="s">
        <v>155</v>
      </c>
      <c r="B174" s="121"/>
      <c r="C174" s="129"/>
      <c r="D174" s="130">
        <f>D164+D173</f>
        <v>44.41</v>
      </c>
      <c r="E174" s="130">
        <f t="shared" ref="E174:T174" si="28">E164+E173</f>
        <v>44.71</v>
      </c>
      <c r="F174" s="130">
        <f t="shared" si="28"/>
        <v>224.46</v>
      </c>
      <c r="G174" s="130">
        <f t="shared" si="28"/>
        <v>1385.46</v>
      </c>
      <c r="H174" s="130">
        <f t="shared" si="28"/>
        <v>0.67</v>
      </c>
      <c r="I174" s="130">
        <f t="shared" si="28"/>
        <v>0.81</v>
      </c>
      <c r="J174" s="130">
        <f t="shared" si="28"/>
        <v>9.95</v>
      </c>
      <c r="K174" s="130">
        <f t="shared" si="28"/>
        <v>0.346</v>
      </c>
      <c r="L174" s="130">
        <f t="shared" si="28"/>
        <v>3.642</v>
      </c>
      <c r="M174" s="130">
        <f t="shared" si="28"/>
        <v>585.08</v>
      </c>
      <c r="N174" s="130">
        <f t="shared" si="28"/>
        <v>742.56</v>
      </c>
      <c r="O174" s="130">
        <f t="shared" si="28"/>
        <v>0.30855</v>
      </c>
      <c r="P174" s="130">
        <f t="shared" si="28"/>
        <v>0.13622</v>
      </c>
      <c r="Q174" s="130">
        <f t="shared" si="28"/>
        <v>608.05</v>
      </c>
      <c r="R174" s="130">
        <f t="shared" si="28"/>
        <v>0.5629</v>
      </c>
      <c r="S174" s="130">
        <f t="shared" si="28"/>
        <v>162.48</v>
      </c>
      <c r="T174" s="130">
        <f t="shared" si="28"/>
        <v>7.53</v>
      </c>
    </row>
    <row r="176" spans="1:20">
      <c r="A176" s="3" t="s">
        <v>49</v>
      </c>
      <c r="B176" s="3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 t="s">
        <v>50</v>
      </c>
      <c r="O176" s="4"/>
      <c r="S176" s="4"/>
      <c r="T176" s="4"/>
    </row>
    <row r="177" spans="1:20">
      <c r="A177" s="5" t="s">
        <v>156</v>
      </c>
      <c r="B177" s="5"/>
      <c r="C177" s="5"/>
      <c r="D177" s="5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</row>
    <row r="178" spans="1:24">
      <c r="A178" s="6" t="s">
        <v>69</v>
      </c>
      <c r="B178" s="6"/>
      <c r="C178" s="6"/>
      <c r="D178" s="6"/>
      <c r="E178" s="7" t="s">
        <v>70</v>
      </c>
      <c r="F178" s="8"/>
      <c r="G178" s="8"/>
      <c r="H178" s="8"/>
      <c r="I178" s="8"/>
      <c r="J178" s="8"/>
      <c r="K178" s="57" t="s">
        <v>54</v>
      </c>
      <c r="L178" s="57"/>
      <c r="M178" s="57"/>
      <c r="N178" s="57"/>
      <c r="O178" s="57"/>
      <c r="P178" s="58" t="s">
        <v>55</v>
      </c>
      <c r="Q178" s="58"/>
      <c r="R178" s="58"/>
      <c r="S178" s="58"/>
      <c r="T178" s="58"/>
      <c r="U178" s="58"/>
      <c r="V178" s="58"/>
      <c r="W178" s="58"/>
      <c r="X178" s="58"/>
    </row>
    <row r="179" spans="1:24">
      <c r="A179" s="68" t="s">
        <v>103</v>
      </c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</row>
    <row r="180" spans="1:20">
      <c r="A180" s="329" t="s">
        <v>104</v>
      </c>
      <c r="B180" s="330" t="s">
        <v>105</v>
      </c>
      <c r="C180" s="331" t="s">
        <v>106</v>
      </c>
      <c r="D180" s="332" t="s">
        <v>107</v>
      </c>
      <c r="E180" s="333"/>
      <c r="F180" s="334"/>
      <c r="G180" s="335" t="s">
        <v>108</v>
      </c>
      <c r="H180" s="92" t="s">
        <v>109</v>
      </c>
      <c r="I180" s="93"/>
      <c r="J180" s="93"/>
      <c r="K180" s="93"/>
      <c r="L180" s="363"/>
      <c r="M180" s="92" t="s">
        <v>110</v>
      </c>
      <c r="N180" s="93"/>
      <c r="O180" s="93"/>
      <c r="P180" s="93"/>
      <c r="Q180" s="93"/>
      <c r="R180" s="93"/>
      <c r="S180" s="93"/>
      <c r="T180" s="363"/>
    </row>
    <row r="181" spans="1:20">
      <c r="A181" s="336"/>
      <c r="B181" s="337"/>
      <c r="C181" s="338"/>
      <c r="D181" s="339" t="s">
        <v>111</v>
      </c>
      <c r="E181" s="339" t="s">
        <v>112</v>
      </c>
      <c r="F181" s="339" t="s">
        <v>113</v>
      </c>
      <c r="G181" s="340"/>
      <c r="H181" s="339" t="s">
        <v>114</v>
      </c>
      <c r="I181" s="341" t="s">
        <v>115</v>
      </c>
      <c r="J181" s="339" t="s">
        <v>116</v>
      </c>
      <c r="K181" s="339" t="s">
        <v>117</v>
      </c>
      <c r="L181" s="339" t="s">
        <v>118</v>
      </c>
      <c r="M181" s="339" t="s">
        <v>119</v>
      </c>
      <c r="N181" s="339" t="s">
        <v>120</v>
      </c>
      <c r="O181" s="339" t="s">
        <v>121</v>
      </c>
      <c r="P181" s="339" t="s">
        <v>122</v>
      </c>
      <c r="Q181" s="339" t="s">
        <v>123</v>
      </c>
      <c r="R181" s="339" t="s">
        <v>124</v>
      </c>
      <c r="S181" s="341" t="s">
        <v>125</v>
      </c>
      <c r="T181" s="339" t="s">
        <v>126</v>
      </c>
    </row>
    <row r="182" spans="1:20">
      <c r="A182" s="342">
        <v>1</v>
      </c>
      <c r="B182" s="342">
        <v>2</v>
      </c>
      <c r="C182" s="342">
        <v>3</v>
      </c>
      <c r="D182" s="342">
        <v>4</v>
      </c>
      <c r="E182" s="342">
        <v>5</v>
      </c>
      <c r="F182" s="342">
        <v>6</v>
      </c>
      <c r="G182" s="342">
        <v>7</v>
      </c>
      <c r="H182" s="342">
        <v>8</v>
      </c>
      <c r="I182" s="342">
        <v>9</v>
      </c>
      <c r="J182" s="342">
        <v>10</v>
      </c>
      <c r="K182" s="342">
        <v>11</v>
      </c>
      <c r="L182" s="342">
        <v>12</v>
      </c>
      <c r="M182" s="342">
        <v>13</v>
      </c>
      <c r="N182" s="378">
        <v>14</v>
      </c>
      <c r="O182" s="379">
        <v>15</v>
      </c>
      <c r="P182" s="342">
        <v>16</v>
      </c>
      <c r="Q182" s="342">
        <v>17</v>
      </c>
      <c r="R182" s="342">
        <v>18</v>
      </c>
      <c r="S182" s="353">
        <v>19</v>
      </c>
      <c r="T182" s="342">
        <v>20</v>
      </c>
    </row>
    <row r="183" spans="1:20">
      <c r="A183" s="42" t="s">
        <v>127</v>
      </c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90"/>
    </row>
    <row r="184" spans="1:20">
      <c r="A184" s="119">
        <v>3.01</v>
      </c>
      <c r="B184" s="345" t="s">
        <v>145</v>
      </c>
      <c r="C184" s="342">
        <v>10</v>
      </c>
      <c r="D184" s="119">
        <v>2.32</v>
      </c>
      <c r="E184" s="119">
        <v>2.95</v>
      </c>
      <c r="F184" s="119">
        <v>0</v>
      </c>
      <c r="G184" s="119">
        <v>36.4</v>
      </c>
      <c r="H184" s="357">
        <v>0</v>
      </c>
      <c r="I184" s="346">
        <v>0.03</v>
      </c>
      <c r="J184" s="119">
        <v>0.07</v>
      </c>
      <c r="K184" s="119">
        <v>0.01</v>
      </c>
      <c r="L184" s="119">
        <v>0</v>
      </c>
      <c r="M184" s="130">
        <v>88</v>
      </c>
      <c r="N184" s="369">
        <v>50</v>
      </c>
      <c r="O184" s="356">
        <v>0</v>
      </c>
      <c r="P184" s="119">
        <v>0.01</v>
      </c>
      <c r="Q184" s="356">
        <v>8.8</v>
      </c>
      <c r="R184" s="130">
        <v>0</v>
      </c>
      <c r="S184" s="346">
        <v>3.5</v>
      </c>
      <c r="T184" s="119">
        <v>0.1</v>
      </c>
    </row>
    <row r="185" ht="15.6" spans="1:20">
      <c r="A185" s="119">
        <v>786.04</v>
      </c>
      <c r="B185" s="250" t="s">
        <v>157</v>
      </c>
      <c r="C185" s="342">
        <v>60</v>
      </c>
      <c r="D185" s="119">
        <v>6.69</v>
      </c>
      <c r="E185" s="119">
        <v>5.77</v>
      </c>
      <c r="F185" s="342">
        <v>29</v>
      </c>
      <c r="G185" s="119">
        <v>194.89</v>
      </c>
      <c r="H185" s="119">
        <v>0.08</v>
      </c>
      <c r="I185" s="346">
        <v>0.09</v>
      </c>
      <c r="J185" s="119">
        <v>0.1</v>
      </c>
      <c r="K185" s="357">
        <v>0.014</v>
      </c>
      <c r="L185" s="119">
        <v>0.03</v>
      </c>
      <c r="M185" s="119">
        <v>38.64</v>
      </c>
      <c r="N185" s="369">
        <v>79.3</v>
      </c>
      <c r="O185" s="346">
        <v>0.06</v>
      </c>
      <c r="P185" s="119">
        <v>0.03</v>
      </c>
      <c r="Q185" s="346">
        <v>87.04</v>
      </c>
      <c r="R185" s="119">
        <v>0.02</v>
      </c>
      <c r="S185" s="396">
        <v>11.04</v>
      </c>
      <c r="T185" s="119">
        <v>0.6</v>
      </c>
    </row>
    <row r="186" spans="1:20">
      <c r="A186" s="119">
        <v>2.35</v>
      </c>
      <c r="B186" s="345" t="s">
        <v>158</v>
      </c>
      <c r="C186" s="342">
        <v>200</v>
      </c>
      <c r="D186" s="119">
        <v>7.12</v>
      </c>
      <c r="E186" s="119">
        <v>11.68</v>
      </c>
      <c r="F186" s="119">
        <v>31.06</v>
      </c>
      <c r="G186" s="119">
        <v>257.63</v>
      </c>
      <c r="H186" s="119">
        <v>0.1</v>
      </c>
      <c r="I186" s="346">
        <v>0.24</v>
      </c>
      <c r="J186" s="119">
        <v>0.09</v>
      </c>
      <c r="K186" s="357">
        <v>0.012</v>
      </c>
      <c r="L186" s="119">
        <v>0.07</v>
      </c>
      <c r="M186" s="119">
        <v>187.76</v>
      </c>
      <c r="N186" s="367">
        <v>124.5</v>
      </c>
      <c r="O186" s="380">
        <v>0.025</v>
      </c>
      <c r="P186" s="119">
        <v>0.02</v>
      </c>
      <c r="Q186" s="346">
        <v>83.48</v>
      </c>
      <c r="R186" s="357">
        <v>0.09</v>
      </c>
      <c r="S186" s="396">
        <v>26.14</v>
      </c>
      <c r="T186" s="119">
        <v>0.41</v>
      </c>
    </row>
    <row r="187" spans="1:20">
      <c r="A187" s="119">
        <v>351.01</v>
      </c>
      <c r="B187" s="345" t="s">
        <v>159</v>
      </c>
      <c r="C187" s="342">
        <v>200</v>
      </c>
      <c r="D187" s="119">
        <v>0.03</v>
      </c>
      <c r="E187" s="119">
        <v>0.02</v>
      </c>
      <c r="F187" s="119">
        <v>18.62</v>
      </c>
      <c r="G187" s="119">
        <v>73.23</v>
      </c>
      <c r="H187" s="342">
        <v>0</v>
      </c>
      <c r="I187" s="342">
        <v>0</v>
      </c>
      <c r="J187" s="119">
        <v>1.25</v>
      </c>
      <c r="K187" s="357">
        <v>0.001</v>
      </c>
      <c r="L187" s="342">
        <v>0</v>
      </c>
      <c r="M187" s="119">
        <v>5.24</v>
      </c>
      <c r="N187" s="386">
        <v>7.81</v>
      </c>
      <c r="O187" s="346">
        <v>0</v>
      </c>
      <c r="P187" s="119">
        <v>0</v>
      </c>
      <c r="Q187" s="346">
        <v>8.04</v>
      </c>
      <c r="R187" s="130">
        <v>0</v>
      </c>
      <c r="S187" s="346">
        <v>0.85</v>
      </c>
      <c r="T187" s="119">
        <v>0.08</v>
      </c>
    </row>
    <row r="188" spans="1:20">
      <c r="A188" s="119">
        <v>0.09</v>
      </c>
      <c r="B188" s="345" t="s">
        <v>131</v>
      </c>
      <c r="C188" s="342">
        <v>60</v>
      </c>
      <c r="D188" s="342">
        <v>5</v>
      </c>
      <c r="E188" s="130">
        <v>0.5</v>
      </c>
      <c r="F188" s="130">
        <v>29.5</v>
      </c>
      <c r="G188" s="130">
        <v>133.2</v>
      </c>
      <c r="H188" s="130">
        <v>0.1</v>
      </c>
      <c r="I188" s="346">
        <v>0.02</v>
      </c>
      <c r="J188" s="119">
        <v>1.35</v>
      </c>
      <c r="K188" s="342">
        <v>0</v>
      </c>
      <c r="L188" s="342">
        <v>0</v>
      </c>
      <c r="M188" s="130">
        <v>12</v>
      </c>
      <c r="N188" s="369">
        <v>39</v>
      </c>
      <c r="O188" s="356">
        <v>0</v>
      </c>
      <c r="P188" s="130">
        <v>0</v>
      </c>
      <c r="Q188" s="356">
        <v>78.6</v>
      </c>
      <c r="R188" s="119">
        <v>0</v>
      </c>
      <c r="S188" s="356">
        <v>0</v>
      </c>
      <c r="T188" s="119">
        <v>0.66</v>
      </c>
    </row>
    <row r="189" spans="1:20">
      <c r="A189" s="120" t="s">
        <v>132</v>
      </c>
      <c r="B189" s="121"/>
      <c r="C189" s="129"/>
      <c r="D189" s="119">
        <f>SUM(D184:D188)</f>
        <v>21.16</v>
      </c>
      <c r="E189" s="119">
        <f t="shared" ref="E189:T189" si="29">SUM(E184:E188)</f>
        <v>20.92</v>
      </c>
      <c r="F189" s="119">
        <f t="shared" si="29"/>
        <v>108.18</v>
      </c>
      <c r="G189" s="119">
        <f t="shared" si="29"/>
        <v>695.35</v>
      </c>
      <c r="H189" s="119">
        <f t="shared" si="29"/>
        <v>0.28</v>
      </c>
      <c r="I189" s="119">
        <f t="shared" si="29"/>
        <v>0.38</v>
      </c>
      <c r="J189" s="119">
        <f t="shared" si="29"/>
        <v>2.86</v>
      </c>
      <c r="K189" s="119">
        <f t="shared" si="29"/>
        <v>0.037</v>
      </c>
      <c r="L189" s="119">
        <f t="shared" si="29"/>
        <v>0.1</v>
      </c>
      <c r="M189" s="119">
        <f t="shared" si="29"/>
        <v>331.64</v>
      </c>
      <c r="N189" s="119">
        <f t="shared" si="29"/>
        <v>300.61</v>
      </c>
      <c r="O189" s="119">
        <f t="shared" si="29"/>
        <v>0.085</v>
      </c>
      <c r="P189" s="119">
        <f t="shared" si="29"/>
        <v>0.06</v>
      </c>
      <c r="Q189" s="119">
        <f t="shared" si="29"/>
        <v>265.96</v>
      </c>
      <c r="R189" s="119">
        <f t="shared" si="29"/>
        <v>0.11</v>
      </c>
      <c r="S189" s="119">
        <f t="shared" si="29"/>
        <v>41.53</v>
      </c>
      <c r="T189" s="119">
        <f t="shared" si="29"/>
        <v>1.85</v>
      </c>
    </row>
    <row r="190" spans="1:20">
      <c r="A190" s="42" t="s">
        <v>148</v>
      </c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90"/>
    </row>
    <row r="191" ht="15.6" spans="1:24">
      <c r="A191" s="311">
        <v>38.26</v>
      </c>
      <c r="B191" s="274" t="s">
        <v>160</v>
      </c>
      <c r="C191" s="312">
        <v>60</v>
      </c>
      <c r="D191" s="311">
        <v>0.34</v>
      </c>
      <c r="E191" s="311">
        <v>2.05</v>
      </c>
      <c r="F191" s="311">
        <v>1.74</v>
      </c>
      <c r="G191" s="311">
        <v>28.09</v>
      </c>
      <c r="H191" s="313">
        <v>0.03</v>
      </c>
      <c r="I191" s="311">
        <v>0.01</v>
      </c>
      <c r="J191" s="322">
        <v>8.9</v>
      </c>
      <c r="K191" s="311">
        <v>0.32</v>
      </c>
      <c r="L191" s="313">
        <v>0</v>
      </c>
      <c r="M191" s="311">
        <v>12.84</v>
      </c>
      <c r="N191" s="376">
        <v>8.93</v>
      </c>
      <c r="O191" s="313">
        <v>0.01</v>
      </c>
      <c r="P191" s="388">
        <v>0.19</v>
      </c>
      <c r="Q191" s="313">
        <v>61.37</v>
      </c>
      <c r="R191" s="328">
        <v>0.001</v>
      </c>
      <c r="S191" s="311">
        <v>9.82</v>
      </c>
      <c r="T191" s="311">
        <v>0.29</v>
      </c>
      <c r="U191" s="2"/>
      <c r="V191" s="2"/>
      <c r="W191" s="2"/>
      <c r="X191" s="2"/>
    </row>
    <row r="192" ht="15.6" spans="1:24">
      <c r="A192" s="358" t="s">
        <v>161</v>
      </c>
      <c r="B192" s="359" t="s">
        <v>162</v>
      </c>
      <c r="C192" s="360">
        <v>60</v>
      </c>
      <c r="D192" s="361">
        <v>0.72</v>
      </c>
      <c r="E192" s="361">
        <v>5.41</v>
      </c>
      <c r="F192" s="361">
        <v>6.32</v>
      </c>
      <c r="G192" s="361">
        <v>77.73</v>
      </c>
      <c r="H192" s="362">
        <v>0.01</v>
      </c>
      <c r="I192" s="361">
        <v>0.02</v>
      </c>
      <c r="J192" s="362">
        <v>7.87</v>
      </c>
      <c r="K192" s="361">
        <v>0.1</v>
      </c>
      <c r="L192" s="389">
        <v>0</v>
      </c>
      <c r="M192" s="361">
        <v>26.85</v>
      </c>
      <c r="N192" s="390">
        <v>16.35</v>
      </c>
      <c r="O192" s="362">
        <v>0</v>
      </c>
      <c r="P192" s="391">
        <v>0.01</v>
      </c>
      <c r="Q192" s="362">
        <v>51.04</v>
      </c>
      <c r="R192" s="398">
        <v>0.001</v>
      </c>
      <c r="S192" s="361">
        <v>8.69</v>
      </c>
      <c r="T192" s="361">
        <v>0.64</v>
      </c>
      <c r="U192" s="2"/>
      <c r="V192" s="2"/>
      <c r="W192" s="2"/>
      <c r="X192" s="2"/>
    </row>
    <row r="193" spans="1:24">
      <c r="A193" s="311">
        <v>66236.09</v>
      </c>
      <c r="B193" s="347" t="s">
        <v>163</v>
      </c>
      <c r="C193" s="312">
        <v>200</v>
      </c>
      <c r="D193" s="311">
        <v>1.77</v>
      </c>
      <c r="E193" s="311">
        <v>2.65</v>
      </c>
      <c r="F193" s="311">
        <v>12.74</v>
      </c>
      <c r="G193" s="311">
        <v>78.71</v>
      </c>
      <c r="H193" s="313">
        <v>0.05</v>
      </c>
      <c r="I193" s="311">
        <v>0.05</v>
      </c>
      <c r="J193" s="393">
        <v>19</v>
      </c>
      <c r="K193" s="311">
        <v>0.07</v>
      </c>
      <c r="L193" s="313">
        <v>0.01</v>
      </c>
      <c r="M193" s="311">
        <v>43.11</v>
      </c>
      <c r="N193" s="325">
        <v>48.75</v>
      </c>
      <c r="O193" s="313">
        <v>0.15</v>
      </c>
      <c r="P193" s="388">
        <v>0.48</v>
      </c>
      <c r="Q193" s="313">
        <v>98.2</v>
      </c>
      <c r="R193" s="311">
        <v>0.03</v>
      </c>
      <c r="S193" s="311">
        <v>22.44</v>
      </c>
      <c r="T193" s="311">
        <v>0.8</v>
      </c>
      <c r="U193" s="2"/>
      <c r="V193" s="2"/>
      <c r="W193" s="2"/>
      <c r="X193" s="2"/>
    </row>
    <row r="194" spans="1:24">
      <c r="A194" s="311">
        <v>255</v>
      </c>
      <c r="B194" s="359" t="s">
        <v>164</v>
      </c>
      <c r="C194" s="312">
        <v>100</v>
      </c>
      <c r="D194" s="311">
        <v>19.05</v>
      </c>
      <c r="E194" s="311">
        <v>11.83</v>
      </c>
      <c r="F194" s="311">
        <v>7.18</v>
      </c>
      <c r="G194" s="311">
        <v>211.28</v>
      </c>
      <c r="H194" s="313">
        <v>0.24</v>
      </c>
      <c r="I194" s="311">
        <v>1.94</v>
      </c>
      <c r="J194" s="393">
        <v>14.86</v>
      </c>
      <c r="K194" s="423">
        <v>0.0055</v>
      </c>
      <c r="L194" s="424">
        <v>0.006</v>
      </c>
      <c r="M194" s="311">
        <v>15.22</v>
      </c>
      <c r="N194" s="325">
        <v>310.64</v>
      </c>
      <c r="O194" s="313">
        <v>0.22</v>
      </c>
      <c r="P194" s="313">
        <v>38.93</v>
      </c>
      <c r="Q194" s="313">
        <v>270.37</v>
      </c>
      <c r="R194" s="311">
        <v>6.77</v>
      </c>
      <c r="S194" s="311">
        <v>18.69</v>
      </c>
      <c r="T194" s="311">
        <v>6.72</v>
      </c>
      <c r="U194" s="2"/>
      <c r="V194" s="2"/>
      <c r="W194" s="2"/>
      <c r="X194" s="2"/>
    </row>
    <row r="195" spans="1:24">
      <c r="A195" s="311">
        <v>267.71</v>
      </c>
      <c r="B195" s="347" t="s">
        <v>86</v>
      </c>
      <c r="C195" s="312">
        <v>90</v>
      </c>
      <c r="D195" s="311">
        <v>18.04</v>
      </c>
      <c r="E195" s="311">
        <v>9.67</v>
      </c>
      <c r="F195" s="311">
        <v>4</v>
      </c>
      <c r="G195" s="311">
        <v>220.92</v>
      </c>
      <c r="H195" s="313">
        <v>0.15</v>
      </c>
      <c r="I195" s="311">
        <v>0.09</v>
      </c>
      <c r="J195" s="322">
        <v>1.2</v>
      </c>
      <c r="K195" s="323">
        <v>0.3</v>
      </c>
      <c r="L195" s="324">
        <v>0</v>
      </c>
      <c r="M195" s="311">
        <v>15.88</v>
      </c>
      <c r="N195" s="325">
        <v>175.41</v>
      </c>
      <c r="O195" s="313">
        <v>0</v>
      </c>
      <c r="P195" s="326">
        <v>0.06</v>
      </c>
      <c r="Q195" s="313">
        <v>20</v>
      </c>
      <c r="R195" s="328">
        <v>0.13</v>
      </c>
      <c r="S195" s="311">
        <v>25.23</v>
      </c>
      <c r="T195" s="311">
        <v>1.68</v>
      </c>
      <c r="U195" s="2"/>
      <c r="V195" s="2"/>
      <c r="W195" s="2"/>
      <c r="X195" s="2"/>
    </row>
    <row r="196" ht="15.6" spans="1:24">
      <c r="A196" s="312">
        <v>332</v>
      </c>
      <c r="B196" s="274" t="s">
        <v>165</v>
      </c>
      <c r="C196" s="312">
        <v>150</v>
      </c>
      <c r="D196" s="311">
        <v>5.7</v>
      </c>
      <c r="E196" s="311">
        <v>3.43</v>
      </c>
      <c r="F196" s="311">
        <v>36.45</v>
      </c>
      <c r="G196" s="311">
        <v>190.31</v>
      </c>
      <c r="H196" s="313">
        <v>0.09</v>
      </c>
      <c r="I196" s="311">
        <v>0.03</v>
      </c>
      <c r="J196" s="322">
        <v>0</v>
      </c>
      <c r="K196" s="328">
        <v>0.033</v>
      </c>
      <c r="L196" s="313">
        <v>0.04</v>
      </c>
      <c r="M196" s="323">
        <v>13.3</v>
      </c>
      <c r="N196" s="325">
        <v>46.21</v>
      </c>
      <c r="O196" s="313">
        <v>0.01</v>
      </c>
      <c r="P196" s="388">
        <v>0</v>
      </c>
      <c r="Q196" s="313">
        <v>93.86</v>
      </c>
      <c r="R196" s="328">
        <v>0.08</v>
      </c>
      <c r="S196" s="311">
        <v>8.47</v>
      </c>
      <c r="T196" s="311">
        <v>0.09</v>
      </c>
      <c r="U196" s="2"/>
      <c r="V196" s="2"/>
      <c r="W196" s="2"/>
      <c r="X196" s="2"/>
    </row>
    <row r="197" spans="1:24">
      <c r="A197" s="311">
        <v>407</v>
      </c>
      <c r="B197" s="347" t="s">
        <v>166</v>
      </c>
      <c r="C197" s="312">
        <v>200</v>
      </c>
      <c r="D197" s="311">
        <v>0.2</v>
      </c>
      <c r="E197" s="311">
        <v>0.26</v>
      </c>
      <c r="F197" s="311">
        <v>22.2</v>
      </c>
      <c r="G197" s="312">
        <v>86</v>
      </c>
      <c r="H197" s="313">
        <v>0.02</v>
      </c>
      <c r="I197" s="323">
        <v>0.1</v>
      </c>
      <c r="J197" s="322">
        <v>4.8</v>
      </c>
      <c r="K197" s="312">
        <v>0</v>
      </c>
      <c r="L197" s="324">
        <v>0</v>
      </c>
      <c r="M197" s="323">
        <v>14</v>
      </c>
      <c r="N197" s="425">
        <v>28.7</v>
      </c>
      <c r="O197" s="322">
        <v>0.1</v>
      </c>
      <c r="P197" s="388">
        <v>0.2</v>
      </c>
      <c r="Q197" s="324">
        <v>202</v>
      </c>
      <c r="R197" s="312">
        <v>0</v>
      </c>
      <c r="S197" s="311">
        <v>10</v>
      </c>
      <c r="T197" s="311">
        <v>0.24</v>
      </c>
      <c r="U197" s="2"/>
      <c r="V197" s="2"/>
      <c r="W197" s="2"/>
      <c r="X197" s="2"/>
    </row>
    <row r="198" spans="1:24">
      <c r="A198" s="311">
        <v>5.1</v>
      </c>
      <c r="B198" s="347" t="s">
        <v>139</v>
      </c>
      <c r="C198" s="312">
        <v>70</v>
      </c>
      <c r="D198" s="311">
        <v>1.85</v>
      </c>
      <c r="E198" s="311">
        <v>0.36</v>
      </c>
      <c r="F198" s="323">
        <v>23.9</v>
      </c>
      <c r="G198" s="323">
        <v>126.7</v>
      </c>
      <c r="H198" s="313">
        <v>0.12</v>
      </c>
      <c r="I198" s="311">
        <v>0.06</v>
      </c>
      <c r="J198" s="324">
        <v>0</v>
      </c>
      <c r="K198" s="312">
        <v>0</v>
      </c>
      <c r="L198" s="324">
        <v>0</v>
      </c>
      <c r="M198" s="323">
        <v>24.5</v>
      </c>
      <c r="N198" s="375">
        <v>110.6</v>
      </c>
      <c r="O198" s="322">
        <v>0</v>
      </c>
      <c r="P198" s="426">
        <v>0</v>
      </c>
      <c r="Q198" s="322">
        <v>17.1</v>
      </c>
      <c r="R198" s="312">
        <v>0</v>
      </c>
      <c r="S198" s="323">
        <v>32.9</v>
      </c>
      <c r="T198" s="311">
        <v>1.33</v>
      </c>
      <c r="U198" s="2"/>
      <c r="V198" s="2"/>
      <c r="W198" s="2"/>
      <c r="X198" s="2"/>
    </row>
    <row r="199" spans="1:24">
      <c r="A199" s="399" t="s">
        <v>140</v>
      </c>
      <c r="B199" s="400"/>
      <c r="C199" s="401"/>
      <c r="D199" s="323">
        <f>D191+D193+D195+D196+D197+D198</f>
        <v>27.9</v>
      </c>
      <c r="E199" s="323">
        <f t="shared" ref="E199:T199" si="30">E191+E193+E194+E195+E196+E197+E198</f>
        <v>30.25</v>
      </c>
      <c r="F199" s="323">
        <f t="shared" si="30"/>
        <v>108.21</v>
      </c>
      <c r="G199" s="323">
        <f t="shared" si="30"/>
        <v>942.01</v>
      </c>
      <c r="H199" s="323">
        <f t="shared" si="30"/>
        <v>0.7</v>
      </c>
      <c r="I199" s="323">
        <f t="shared" si="30"/>
        <v>2.28</v>
      </c>
      <c r="J199" s="323">
        <f t="shared" si="30"/>
        <v>48.76</v>
      </c>
      <c r="K199" s="323">
        <f t="shared" si="30"/>
        <v>0.7285</v>
      </c>
      <c r="L199" s="323">
        <f t="shared" si="30"/>
        <v>0.056</v>
      </c>
      <c r="M199" s="323">
        <f t="shared" si="30"/>
        <v>138.85</v>
      </c>
      <c r="N199" s="323">
        <f t="shared" si="30"/>
        <v>729.24</v>
      </c>
      <c r="O199" s="323">
        <f t="shared" si="30"/>
        <v>0.49</v>
      </c>
      <c r="P199" s="323">
        <f t="shared" si="30"/>
        <v>39.86</v>
      </c>
      <c r="Q199" s="323">
        <f t="shared" si="30"/>
        <v>762.9</v>
      </c>
      <c r="R199" s="323">
        <f t="shared" si="30"/>
        <v>7.011</v>
      </c>
      <c r="S199" s="323">
        <f t="shared" si="30"/>
        <v>127.55</v>
      </c>
      <c r="T199" s="323">
        <f t="shared" si="30"/>
        <v>11.15</v>
      </c>
      <c r="U199" s="2"/>
      <c r="V199" s="2"/>
      <c r="W199" s="2"/>
      <c r="X199" s="2"/>
    </row>
    <row r="200" spans="1:24">
      <c r="A200" s="402" t="s">
        <v>167</v>
      </c>
      <c r="B200" s="403"/>
      <c r="C200" s="404"/>
      <c r="D200" s="405">
        <f>D192+D194+D193+D196+D197+D198</f>
        <v>29.29</v>
      </c>
      <c r="E200" s="405">
        <f t="shared" ref="E200:T200" si="31">E192+E193+E194+E195+E196+E197+E198</f>
        <v>33.61</v>
      </c>
      <c r="F200" s="405">
        <f t="shared" si="31"/>
        <v>112.79</v>
      </c>
      <c r="G200" s="405">
        <f t="shared" si="31"/>
        <v>991.65</v>
      </c>
      <c r="H200" s="405">
        <f t="shared" si="31"/>
        <v>0.68</v>
      </c>
      <c r="I200" s="405">
        <f t="shared" si="31"/>
        <v>2.29</v>
      </c>
      <c r="J200" s="405">
        <f t="shared" si="31"/>
        <v>47.73</v>
      </c>
      <c r="K200" s="405">
        <f t="shared" si="31"/>
        <v>0.5085</v>
      </c>
      <c r="L200" s="405">
        <f t="shared" si="31"/>
        <v>0.056</v>
      </c>
      <c r="M200" s="405">
        <f t="shared" si="31"/>
        <v>152.86</v>
      </c>
      <c r="N200" s="405">
        <f t="shared" si="31"/>
        <v>736.66</v>
      </c>
      <c r="O200" s="405">
        <f t="shared" si="31"/>
        <v>0.48</v>
      </c>
      <c r="P200" s="405">
        <f t="shared" si="31"/>
        <v>39.68</v>
      </c>
      <c r="Q200" s="405">
        <f t="shared" si="31"/>
        <v>752.57</v>
      </c>
      <c r="R200" s="405">
        <f t="shared" si="31"/>
        <v>7.011</v>
      </c>
      <c r="S200" s="405">
        <f t="shared" si="31"/>
        <v>126.42</v>
      </c>
      <c r="T200" s="405">
        <f t="shared" si="31"/>
        <v>11.5</v>
      </c>
      <c r="U200" s="2"/>
      <c r="V200" s="2"/>
      <c r="W200" s="2"/>
      <c r="X200" s="2"/>
    </row>
    <row r="201" spans="1:24">
      <c r="A201" s="399" t="s">
        <v>141</v>
      </c>
      <c r="B201" s="400"/>
      <c r="C201" s="401"/>
      <c r="D201" s="323">
        <f>D189+D199</f>
        <v>49.06</v>
      </c>
      <c r="E201" s="323">
        <f t="shared" ref="E201:T201" si="32">E189+E199</f>
        <v>51.17</v>
      </c>
      <c r="F201" s="323">
        <f t="shared" si="32"/>
        <v>216.39</v>
      </c>
      <c r="G201" s="323">
        <f t="shared" si="32"/>
        <v>1637.36</v>
      </c>
      <c r="H201" s="323">
        <f t="shared" si="32"/>
        <v>0.98</v>
      </c>
      <c r="I201" s="323">
        <f t="shared" si="32"/>
        <v>2.66</v>
      </c>
      <c r="J201" s="323">
        <f t="shared" si="32"/>
        <v>51.62</v>
      </c>
      <c r="K201" s="323">
        <f t="shared" si="32"/>
        <v>0.7655</v>
      </c>
      <c r="L201" s="323">
        <f t="shared" si="32"/>
        <v>0.156</v>
      </c>
      <c r="M201" s="323">
        <f t="shared" si="32"/>
        <v>470.49</v>
      </c>
      <c r="N201" s="323">
        <f t="shared" si="32"/>
        <v>1029.85</v>
      </c>
      <c r="O201" s="323">
        <f t="shared" si="32"/>
        <v>0.575</v>
      </c>
      <c r="P201" s="323">
        <f t="shared" si="32"/>
        <v>39.92</v>
      </c>
      <c r="Q201" s="323">
        <f t="shared" si="32"/>
        <v>1028.86</v>
      </c>
      <c r="R201" s="323">
        <f t="shared" si="32"/>
        <v>7.121</v>
      </c>
      <c r="S201" s="323">
        <f t="shared" si="32"/>
        <v>169.08</v>
      </c>
      <c r="T201" s="323">
        <f t="shared" si="32"/>
        <v>13</v>
      </c>
      <c r="U201" s="2"/>
      <c r="V201" s="2"/>
      <c r="W201" s="2"/>
      <c r="X201" s="2"/>
    </row>
    <row r="202" spans="1:24">
      <c r="A202" s="406" t="s">
        <v>168</v>
      </c>
      <c r="B202" s="407"/>
      <c r="C202" s="408"/>
      <c r="D202" s="349">
        <f>D189+D200</f>
        <v>50.45</v>
      </c>
      <c r="E202" s="349">
        <f t="shared" ref="E202:T202" si="33">E189+E200</f>
        <v>54.53</v>
      </c>
      <c r="F202" s="349">
        <f t="shared" si="33"/>
        <v>220.97</v>
      </c>
      <c r="G202" s="349">
        <f t="shared" si="33"/>
        <v>1687</v>
      </c>
      <c r="H202" s="349">
        <f t="shared" si="33"/>
        <v>0.96</v>
      </c>
      <c r="I202" s="349">
        <f t="shared" si="33"/>
        <v>2.67</v>
      </c>
      <c r="J202" s="349">
        <f t="shared" si="33"/>
        <v>50.59</v>
      </c>
      <c r="K202" s="349">
        <f t="shared" si="33"/>
        <v>0.5455</v>
      </c>
      <c r="L202" s="349">
        <f t="shared" si="33"/>
        <v>0.156</v>
      </c>
      <c r="M202" s="349">
        <f t="shared" si="33"/>
        <v>484.5</v>
      </c>
      <c r="N202" s="349">
        <f t="shared" si="33"/>
        <v>1037.27</v>
      </c>
      <c r="O202" s="349">
        <f t="shared" si="33"/>
        <v>0.565</v>
      </c>
      <c r="P202" s="349">
        <f t="shared" si="33"/>
        <v>39.74</v>
      </c>
      <c r="Q202" s="349">
        <f t="shared" si="33"/>
        <v>1018.53</v>
      </c>
      <c r="R202" s="349">
        <f t="shared" si="33"/>
        <v>7.121</v>
      </c>
      <c r="S202" s="349">
        <f t="shared" si="33"/>
        <v>167.95</v>
      </c>
      <c r="T202" s="349">
        <f t="shared" si="33"/>
        <v>13.35</v>
      </c>
      <c r="U202" s="2"/>
      <c r="V202" s="2"/>
      <c r="W202" s="2"/>
      <c r="X202" s="2"/>
    </row>
    <row r="204" spans="1:20">
      <c r="A204" s="3" t="s">
        <v>49</v>
      </c>
      <c r="B204" s="3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 t="s">
        <v>50</v>
      </c>
      <c r="S204" s="4"/>
      <c r="T204" s="4"/>
    </row>
    <row r="205" spans="1:20">
      <c r="A205" s="4" t="s">
        <v>169</v>
      </c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</row>
    <row r="206" spans="1:24">
      <c r="A206" s="6" t="s">
        <v>69</v>
      </c>
      <c r="B206" s="6"/>
      <c r="C206" s="6"/>
      <c r="D206" s="6"/>
      <c r="E206" s="7" t="s">
        <v>79</v>
      </c>
      <c r="F206" s="8"/>
      <c r="G206" s="8"/>
      <c r="H206" s="8"/>
      <c r="I206" s="8"/>
      <c r="J206" s="8"/>
      <c r="K206" s="57" t="s">
        <v>54</v>
      </c>
      <c r="L206" s="57"/>
      <c r="M206" s="57"/>
      <c r="N206" s="57"/>
      <c r="O206" s="57"/>
      <c r="P206" s="58" t="s">
        <v>55</v>
      </c>
      <c r="Q206" s="58"/>
      <c r="R206" s="58"/>
      <c r="S206" s="58"/>
      <c r="T206" s="58"/>
      <c r="U206" s="58"/>
      <c r="V206" s="58"/>
      <c r="W206" s="58"/>
      <c r="X206" s="58"/>
    </row>
    <row r="207" spans="1:24">
      <c r="A207" s="68" t="s">
        <v>103</v>
      </c>
      <c r="B207" s="69"/>
      <c r="C207" s="69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  <c r="X207" s="69"/>
    </row>
    <row r="208" spans="1:20">
      <c r="A208" s="241" t="s">
        <v>170</v>
      </c>
      <c r="B208" s="409" t="s">
        <v>105</v>
      </c>
      <c r="C208" s="335" t="s">
        <v>171</v>
      </c>
      <c r="D208" s="332" t="s">
        <v>107</v>
      </c>
      <c r="E208" s="333"/>
      <c r="F208" s="334"/>
      <c r="G208" s="335" t="s">
        <v>172</v>
      </c>
      <c r="H208" s="92" t="s">
        <v>109</v>
      </c>
      <c r="I208" s="93"/>
      <c r="J208" s="93"/>
      <c r="K208" s="93"/>
      <c r="L208" s="363"/>
      <c r="M208" s="92" t="s">
        <v>110</v>
      </c>
      <c r="N208" s="93"/>
      <c r="O208" s="93"/>
      <c r="P208" s="93"/>
      <c r="Q208" s="93"/>
      <c r="R208" s="93"/>
      <c r="S208" s="93"/>
      <c r="T208" s="363"/>
    </row>
    <row r="209" spans="1:20">
      <c r="A209" s="246"/>
      <c r="B209" s="410"/>
      <c r="C209" s="340"/>
      <c r="D209" s="339" t="s">
        <v>111</v>
      </c>
      <c r="E209" s="339" t="s">
        <v>112</v>
      </c>
      <c r="F209" s="339" t="s">
        <v>113</v>
      </c>
      <c r="G209" s="340"/>
      <c r="H209" s="341" t="s">
        <v>114</v>
      </c>
      <c r="I209" s="339" t="s">
        <v>115</v>
      </c>
      <c r="J209" s="341" t="s">
        <v>116</v>
      </c>
      <c r="K209" s="341" t="s">
        <v>117</v>
      </c>
      <c r="L209" s="339" t="s">
        <v>118</v>
      </c>
      <c r="M209" s="339" t="s">
        <v>119</v>
      </c>
      <c r="N209" s="339" t="s">
        <v>120</v>
      </c>
      <c r="O209" s="339" t="s">
        <v>121</v>
      </c>
      <c r="P209" s="364" t="s">
        <v>122</v>
      </c>
      <c r="Q209" s="339" t="s">
        <v>123</v>
      </c>
      <c r="R209" s="339" t="s">
        <v>124</v>
      </c>
      <c r="S209" s="339" t="s">
        <v>125</v>
      </c>
      <c r="T209" s="339" t="s">
        <v>126</v>
      </c>
    </row>
    <row r="210" spans="1:20">
      <c r="A210" s="342">
        <v>1</v>
      </c>
      <c r="B210" s="342">
        <v>2</v>
      </c>
      <c r="C210" s="342">
        <v>3</v>
      </c>
      <c r="D210" s="342">
        <v>4</v>
      </c>
      <c r="E210" s="342">
        <v>5</v>
      </c>
      <c r="F210" s="342">
        <v>6</v>
      </c>
      <c r="G210" s="342">
        <v>7</v>
      </c>
      <c r="H210" s="353">
        <v>8</v>
      </c>
      <c r="I210" s="342">
        <v>9</v>
      </c>
      <c r="J210" s="353">
        <v>10</v>
      </c>
      <c r="K210" s="353">
        <v>11</v>
      </c>
      <c r="L210" s="342">
        <v>12</v>
      </c>
      <c r="M210" s="342">
        <v>13</v>
      </c>
      <c r="N210" s="342">
        <v>14</v>
      </c>
      <c r="O210" s="379">
        <v>15</v>
      </c>
      <c r="P210" s="379">
        <v>16</v>
      </c>
      <c r="Q210" s="342">
        <v>17</v>
      </c>
      <c r="R210" s="342">
        <v>18</v>
      </c>
      <c r="S210" s="342">
        <v>19</v>
      </c>
      <c r="T210" s="342">
        <v>20</v>
      </c>
    </row>
    <row r="211" spans="1:20">
      <c r="A211" s="42" t="s">
        <v>144</v>
      </c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90"/>
    </row>
    <row r="212" spans="1:20">
      <c r="A212" s="346">
        <v>28.01</v>
      </c>
      <c r="B212" s="345" t="s">
        <v>173</v>
      </c>
      <c r="C212" s="339" t="s">
        <v>174</v>
      </c>
      <c r="D212" s="119">
        <v>0.4</v>
      </c>
      <c r="E212" s="119">
        <v>0.4</v>
      </c>
      <c r="F212" s="119">
        <v>10</v>
      </c>
      <c r="G212" s="119">
        <v>42.7</v>
      </c>
      <c r="H212" s="356">
        <v>0</v>
      </c>
      <c r="I212" s="119">
        <v>0.02</v>
      </c>
      <c r="J212" s="356">
        <v>10</v>
      </c>
      <c r="K212" s="346">
        <v>0</v>
      </c>
      <c r="L212" s="119">
        <v>0</v>
      </c>
      <c r="M212" s="119">
        <v>16</v>
      </c>
      <c r="N212" s="396">
        <v>11</v>
      </c>
      <c r="O212" s="346">
        <v>0</v>
      </c>
      <c r="P212" s="382">
        <v>0</v>
      </c>
      <c r="Q212" s="130">
        <v>1.7</v>
      </c>
      <c r="R212" s="130">
        <v>0</v>
      </c>
      <c r="S212" s="119">
        <v>5</v>
      </c>
      <c r="T212" s="119">
        <v>0.12</v>
      </c>
    </row>
    <row r="213" spans="1:20">
      <c r="A213" s="346">
        <v>279.35</v>
      </c>
      <c r="B213" s="345" t="s">
        <v>175</v>
      </c>
      <c r="C213" s="342">
        <v>90</v>
      </c>
      <c r="D213" s="119">
        <v>12.51</v>
      </c>
      <c r="E213" s="119">
        <v>17.31</v>
      </c>
      <c r="F213" s="119">
        <v>6.05</v>
      </c>
      <c r="G213" s="119">
        <v>229.59</v>
      </c>
      <c r="H213" s="346">
        <v>0.19</v>
      </c>
      <c r="I213" s="119">
        <v>0.15</v>
      </c>
      <c r="J213" s="346">
        <v>0.14</v>
      </c>
      <c r="K213" s="346">
        <v>0.04</v>
      </c>
      <c r="L213" s="342">
        <v>0</v>
      </c>
      <c r="M213" s="119">
        <v>18.47</v>
      </c>
      <c r="N213" s="396">
        <v>149.98</v>
      </c>
      <c r="O213" s="346">
        <v>0.02</v>
      </c>
      <c r="P213" s="368">
        <v>0.06</v>
      </c>
      <c r="Q213" s="346">
        <v>23.86</v>
      </c>
      <c r="R213" s="119">
        <v>0.05</v>
      </c>
      <c r="S213" s="119">
        <v>23.63</v>
      </c>
      <c r="T213" s="119">
        <v>1.87</v>
      </c>
    </row>
    <row r="214" spans="1:20">
      <c r="A214" s="342">
        <v>171.05</v>
      </c>
      <c r="B214" s="345" t="s">
        <v>176</v>
      </c>
      <c r="C214" s="119">
        <v>150</v>
      </c>
      <c r="D214" s="119">
        <v>7.58</v>
      </c>
      <c r="E214" s="119">
        <v>7.25</v>
      </c>
      <c r="F214" s="119">
        <v>37.28</v>
      </c>
      <c r="G214" s="346">
        <v>223.44</v>
      </c>
      <c r="H214" s="119">
        <v>0.26</v>
      </c>
      <c r="I214" s="346">
        <v>0.04</v>
      </c>
      <c r="J214" s="346">
        <v>0</v>
      </c>
      <c r="K214" s="342">
        <v>0.03</v>
      </c>
      <c r="L214" s="130">
        <v>0.04</v>
      </c>
      <c r="M214" s="396">
        <v>14.2</v>
      </c>
      <c r="N214" s="346">
        <v>179.55</v>
      </c>
      <c r="O214" s="382">
        <v>0.013</v>
      </c>
      <c r="P214" s="346">
        <v>0.003</v>
      </c>
      <c r="Q214" s="119">
        <v>22.9</v>
      </c>
      <c r="R214" s="119">
        <v>0.01</v>
      </c>
      <c r="S214" s="119">
        <v>12</v>
      </c>
      <c r="T214" s="119">
        <v>0.4</v>
      </c>
    </row>
    <row r="215" spans="1:20">
      <c r="A215" s="346">
        <v>407</v>
      </c>
      <c r="B215" s="345" t="s">
        <v>166</v>
      </c>
      <c r="C215" s="342">
        <v>200</v>
      </c>
      <c r="D215" s="119">
        <v>0.2</v>
      </c>
      <c r="E215" s="119">
        <v>0.26</v>
      </c>
      <c r="F215" s="119">
        <v>22.2</v>
      </c>
      <c r="G215" s="119">
        <v>86.39</v>
      </c>
      <c r="H215" s="346">
        <v>0.02</v>
      </c>
      <c r="I215" s="119">
        <v>0.1</v>
      </c>
      <c r="J215" s="356">
        <v>4.8</v>
      </c>
      <c r="K215" s="346">
        <v>0</v>
      </c>
      <c r="L215" s="342">
        <v>0</v>
      </c>
      <c r="M215" s="119">
        <v>14</v>
      </c>
      <c r="N215" s="427">
        <v>28.7</v>
      </c>
      <c r="O215" s="356">
        <v>0.1</v>
      </c>
      <c r="P215" s="382">
        <v>0.2</v>
      </c>
      <c r="Q215" s="346">
        <v>202</v>
      </c>
      <c r="R215" s="130">
        <v>0</v>
      </c>
      <c r="S215" s="119">
        <v>10</v>
      </c>
      <c r="T215" s="119">
        <v>0.24</v>
      </c>
    </row>
    <row r="216" spans="1:20">
      <c r="A216" s="119">
        <v>0.09</v>
      </c>
      <c r="B216" s="345" t="s">
        <v>131</v>
      </c>
      <c r="C216" s="342">
        <v>60</v>
      </c>
      <c r="D216" s="119">
        <v>4.56</v>
      </c>
      <c r="E216" s="119">
        <v>0.48</v>
      </c>
      <c r="F216" s="119">
        <v>29.52</v>
      </c>
      <c r="G216" s="130">
        <v>133.2</v>
      </c>
      <c r="H216" s="346">
        <v>0.06</v>
      </c>
      <c r="I216" s="119">
        <v>0.02</v>
      </c>
      <c r="J216" s="346">
        <v>1.35</v>
      </c>
      <c r="K216" s="356">
        <v>0</v>
      </c>
      <c r="L216" s="342">
        <v>0</v>
      </c>
      <c r="M216" s="130">
        <v>12</v>
      </c>
      <c r="N216" s="427">
        <v>39</v>
      </c>
      <c r="O216" s="356">
        <v>0</v>
      </c>
      <c r="P216" s="382">
        <v>0</v>
      </c>
      <c r="Q216" s="356">
        <v>78.6</v>
      </c>
      <c r="R216" s="357">
        <v>0.002</v>
      </c>
      <c r="S216" s="130">
        <v>0</v>
      </c>
      <c r="T216" s="119">
        <v>0.66</v>
      </c>
    </row>
    <row r="217" spans="1:20">
      <c r="A217" s="120" t="s">
        <v>132</v>
      </c>
      <c r="B217" s="121"/>
      <c r="C217" s="129"/>
      <c r="D217" s="130">
        <f>SUM(D212:D216)</f>
        <v>25.25</v>
      </c>
      <c r="E217" s="130">
        <f t="shared" ref="E217:T217" si="34">SUM(E212:E216)</f>
        <v>25.7</v>
      </c>
      <c r="F217" s="130">
        <f t="shared" si="34"/>
        <v>105.05</v>
      </c>
      <c r="G217" s="130">
        <f t="shared" si="34"/>
        <v>715.32</v>
      </c>
      <c r="H217" s="130">
        <f t="shared" si="34"/>
        <v>0.53</v>
      </c>
      <c r="I217" s="130">
        <f t="shared" si="34"/>
        <v>0.33</v>
      </c>
      <c r="J217" s="130">
        <f t="shared" si="34"/>
        <v>16.29</v>
      </c>
      <c r="K217" s="130">
        <f t="shared" si="34"/>
        <v>0.07</v>
      </c>
      <c r="L217" s="130">
        <f t="shared" si="34"/>
        <v>0.04</v>
      </c>
      <c r="M217" s="130">
        <f t="shared" si="34"/>
        <v>74.67</v>
      </c>
      <c r="N217" s="130">
        <f t="shared" si="34"/>
        <v>408.23</v>
      </c>
      <c r="O217" s="130">
        <f t="shared" si="34"/>
        <v>0.133</v>
      </c>
      <c r="P217" s="130">
        <f t="shared" si="34"/>
        <v>0.263</v>
      </c>
      <c r="Q217" s="130">
        <f t="shared" si="34"/>
        <v>329.06</v>
      </c>
      <c r="R217" s="130">
        <f t="shared" si="34"/>
        <v>0.062</v>
      </c>
      <c r="S217" s="130">
        <f t="shared" si="34"/>
        <v>50.63</v>
      </c>
      <c r="T217" s="130">
        <f t="shared" si="34"/>
        <v>3.29</v>
      </c>
    </row>
    <row r="218" spans="1:20">
      <c r="A218" s="42" t="s">
        <v>148</v>
      </c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90"/>
    </row>
    <row r="219" ht="15.6" spans="1:20">
      <c r="A219" s="346">
        <v>10.11</v>
      </c>
      <c r="B219" s="250" t="s">
        <v>177</v>
      </c>
      <c r="C219" s="342">
        <v>60</v>
      </c>
      <c r="D219" s="130">
        <v>0.6</v>
      </c>
      <c r="E219" s="130">
        <v>3.1</v>
      </c>
      <c r="F219" s="130">
        <v>2.2</v>
      </c>
      <c r="G219" s="130">
        <v>38.6</v>
      </c>
      <c r="H219" s="346">
        <v>0.06</v>
      </c>
      <c r="I219" s="119">
        <v>0.07</v>
      </c>
      <c r="J219" s="396">
        <v>13.6</v>
      </c>
      <c r="K219" s="346">
        <v>0.02</v>
      </c>
      <c r="L219" s="342">
        <v>0</v>
      </c>
      <c r="M219" s="130">
        <v>56.3</v>
      </c>
      <c r="N219" s="427">
        <v>21.1</v>
      </c>
      <c r="O219" s="346">
        <v>0</v>
      </c>
      <c r="P219" s="382">
        <v>0</v>
      </c>
      <c r="Q219" s="346">
        <v>10.1</v>
      </c>
      <c r="R219" s="130">
        <v>0</v>
      </c>
      <c r="S219" s="130">
        <v>22.6</v>
      </c>
      <c r="T219" s="119">
        <v>0.6</v>
      </c>
    </row>
    <row r="220" ht="23.4" spans="1:20">
      <c r="A220" s="411" t="s">
        <v>178</v>
      </c>
      <c r="B220" s="250" t="s">
        <v>179</v>
      </c>
      <c r="C220" s="412">
        <v>60</v>
      </c>
      <c r="D220" s="413">
        <v>1.9</v>
      </c>
      <c r="E220" s="413">
        <v>2.5</v>
      </c>
      <c r="F220" s="413">
        <v>7.8</v>
      </c>
      <c r="G220" s="413">
        <v>61</v>
      </c>
      <c r="H220" s="414">
        <v>0.05</v>
      </c>
      <c r="I220" s="428">
        <v>0.03</v>
      </c>
      <c r="J220" s="429">
        <v>23</v>
      </c>
      <c r="K220" s="429">
        <v>0</v>
      </c>
      <c r="L220" s="413">
        <v>0</v>
      </c>
      <c r="M220" s="413">
        <v>29.4</v>
      </c>
      <c r="N220" s="429">
        <v>43.3</v>
      </c>
      <c r="O220" s="414">
        <v>0</v>
      </c>
      <c r="P220" s="430">
        <v>0.04</v>
      </c>
      <c r="Q220" s="414">
        <v>51.03</v>
      </c>
      <c r="R220" s="413">
        <v>0</v>
      </c>
      <c r="S220" s="413">
        <v>7.6</v>
      </c>
      <c r="T220" s="413">
        <v>0.7</v>
      </c>
    </row>
    <row r="221" spans="1:20">
      <c r="A221" s="346">
        <v>99.54</v>
      </c>
      <c r="B221" s="345" t="s">
        <v>180</v>
      </c>
      <c r="C221" s="342">
        <v>200</v>
      </c>
      <c r="D221" s="119">
        <v>4.98</v>
      </c>
      <c r="E221" s="119">
        <v>7.69</v>
      </c>
      <c r="F221" s="119">
        <v>9.46</v>
      </c>
      <c r="G221" s="130">
        <v>124.6</v>
      </c>
      <c r="H221" s="346">
        <v>0.2</v>
      </c>
      <c r="I221" s="119">
        <v>0.18</v>
      </c>
      <c r="J221" s="346">
        <v>8.39</v>
      </c>
      <c r="K221" s="346">
        <v>0.12</v>
      </c>
      <c r="L221" s="119">
        <v>0</v>
      </c>
      <c r="M221" s="130">
        <v>22.3</v>
      </c>
      <c r="N221" s="396">
        <v>71.48</v>
      </c>
      <c r="O221" s="380">
        <v>0.043</v>
      </c>
      <c r="P221" s="368">
        <v>0.57</v>
      </c>
      <c r="Q221" s="346">
        <v>30.95</v>
      </c>
      <c r="R221" s="357">
        <v>0.02</v>
      </c>
      <c r="S221" s="119">
        <v>18.71</v>
      </c>
      <c r="T221" s="119">
        <v>0.88</v>
      </c>
    </row>
    <row r="222" ht="15.6" spans="1:20">
      <c r="A222" s="346">
        <v>436.98</v>
      </c>
      <c r="B222" s="250" t="s">
        <v>181</v>
      </c>
      <c r="C222" s="342">
        <v>230</v>
      </c>
      <c r="D222" s="119">
        <v>11.74</v>
      </c>
      <c r="E222" s="119">
        <v>13.6</v>
      </c>
      <c r="F222" s="119">
        <v>31.79</v>
      </c>
      <c r="G222" s="119">
        <v>304.6</v>
      </c>
      <c r="H222" s="346">
        <v>0.22</v>
      </c>
      <c r="I222" s="119">
        <v>0.13</v>
      </c>
      <c r="J222" s="346">
        <v>3.6</v>
      </c>
      <c r="K222" s="380">
        <v>0.09</v>
      </c>
      <c r="L222" s="119">
        <v>0.03</v>
      </c>
      <c r="M222" s="119">
        <v>29.7</v>
      </c>
      <c r="N222" s="396">
        <v>111.95</v>
      </c>
      <c r="O222" s="346">
        <v>0.06</v>
      </c>
      <c r="P222" s="380">
        <v>0.024</v>
      </c>
      <c r="Q222" s="346">
        <v>107.06</v>
      </c>
      <c r="R222" s="357">
        <v>0.003</v>
      </c>
      <c r="S222" s="119">
        <v>46.67</v>
      </c>
      <c r="T222" s="119">
        <v>1.79</v>
      </c>
    </row>
    <row r="223" spans="1:20">
      <c r="A223" s="346">
        <v>519.01</v>
      </c>
      <c r="B223" s="345" t="s">
        <v>182</v>
      </c>
      <c r="C223" s="342">
        <v>200</v>
      </c>
      <c r="D223" s="119">
        <v>0.06</v>
      </c>
      <c r="E223" s="119">
        <v>0.02</v>
      </c>
      <c r="F223" s="119">
        <v>20.73</v>
      </c>
      <c r="G223" s="130">
        <v>78.2</v>
      </c>
      <c r="H223" s="353">
        <v>0</v>
      </c>
      <c r="I223" s="342">
        <v>0</v>
      </c>
      <c r="J223" s="356">
        <v>2.5</v>
      </c>
      <c r="K223" s="346">
        <v>0</v>
      </c>
      <c r="L223" s="130">
        <v>0</v>
      </c>
      <c r="M223" s="130">
        <v>4</v>
      </c>
      <c r="N223" s="356">
        <v>3.3</v>
      </c>
      <c r="O223" s="356">
        <v>0</v>
      </c>
      <c r="P223" s="382">
        <v>0</v>
      </c>
      <c r="Q223" s="346">
        <v>0.45</v>
      </c>
      <c r="R223" s="130">
        <v>0</v>
      </c>
      <c r="S223" s="130">
        <v>1.7</v>
      </c>
      <c r="T223" s="119">
        <v>0.15</v>
      </c>
    </row>
    <row r="224" spans="1:20">
      <c r="A224" s="119">
        <v>5.1</v>
      </c>
      <c r="B224" s="345" t="s">
        <v>139</v>
      </c>
      <c r="C224" s="342">
        <v>70</v>
      </c>
      <c r="D224" s="119">
        <v>1.85</v>
      </c>
      <c r="E224" s="119">
        <v>0.36</v>
      </c>
      <c r="F224" s="130">
        <v>23.9</v>
      </c>
      <c r="G224" s="130">
        <v>126.7</v>
      </c>
      <c r="H224" s="346">
        <v>0.12</v>
      </c>
      <c r="I224" s="119">
        <v>0.06</v>
      </c>
      <c r="J224" s="353">
        <v>0</v>
      </c>
      <c r="K224" s="353">
        <v>0</v>
      </c>
      <c r="L224" s="342">
        <v>0</v>
      </c>
      <c r="M224" s="130">
        <v>24.5</v>
      </c>
      <c r="N224" s="427">
        <v>110.6</v>
      </c>
      <c r="O224" s="356">
        <v>0</v>
      </c>
      <c r="P224" s="382">
        <v>0</v>
      </c>
      <c r="Q224" s="356">
        <v>17.1</v>
      </c>
      <c r="R224" s="130">
        <v>0</v>
      </c>
      <c r="S224" s="130">
        <v>32.9</v>
      </c>
      <c r="T224" s="119">
        <v>1.33</v>
      </c>
    </row>
    <row r="225" spans="1:20">
      <c r="A225" s="120" t="s">
        <v>140</v>
      </c>
      <c r="B225" s="121"/>
      <c r="C225" s="129"/>
      <c r="D225" s="130">
        <f>D219+D221+D222+D223+D224</f>
        <v>19.23</v>
      </c>
      <c r="E225" s="130">
        <f t="shared" ref="E225:T225" si="35">E219+E221+E222+E223+E224</f>
        <v>24.77</v>
      </c>
      <c r="F225" s="130">
        <f t="shared" si="35"/>
        <v>88.08</v>
      </c>
      <c r="G225" s="130">
        <f t="shared" si="35"/>
        <v>672.7</v>
      </c>
      <c r="H225" s="130">
        <f t="shared" si="35"/>
        <v>0.6</v>
      </c>
      <c r="I225" s="130">
        <f t="shared" si="35"/>
        <v>0.44</v>
      </c>
      <c r="J225" s="130">
        <f t="shared" si="35"/>
        <v>28.09</v>
      </c>
      <c r="K225" s="130">
        <f t="shared" si="35"/>
        <v>0.23</v>
      </c>
      <c r="L225" s="130">
        <f t="shared" si="35"/>
        <v>0.03</v>
      </c>
      <c r="M225" s="130">
        <f t="shared" si="35"/>
        <v>136.8</v>
      </c>
      <c r="N225" s="130">
        <f t="shared" si="35"/>
        <v>318.43</v>
      </c>
      <c r="O225" s="130">
        <f t="shared" si="35"/>
        <v>0.103</v>
      </c>
      <c r="P225" s="130">
        <f t="shared" si="35"/>
        <v>0.594</v>
      </c>
      <c r="Q225" s="130">
        <f t="shared" si="35"/>
        <v>165.66</v>
      </c>
      <c r="R225" s="130">
        <f t="shared" si="35"/>
        <v>0.023</v>
      </c>
      <c r="S225" s="130">
        <f t="shared" si="35"/>
        <v>122.58</v>
      </c>
      <c r="T225" s="130">
        <f t="shared" si="35"/>
        <v>4.75</v>
      </c>
    </row>
    <row r="226" spans="1:20">
      <c r="A226" s="415" t="s">
        <v>167</v>
      </c>
      <c r="B226" s="416"/>
      <c r="C226" s="417"/>
      <c r="D226" s="418">
        <f>D220+D221+D222+D223+D224+D225</f>
        <v>39.76</v>
      </c>
      <c r="E226" s="418">
        <f t="shared" ref="E226:T226" si="36">E220+E221+E222+E223+E224+E225</f>
        <v>48.94</v>
      </c>
      <c r="F226" s="418">
        <f t="shared" si="36"/>
        <v>181.76</v>
      </c>
      <c r="G226" s="418">
        <f t="shared" si="36"/>
        <v>1367.8</v>
      </c>
      <c r="H226" s="418">
        <f t="shared" si="36"/>
        <v>1.19</v>
      </c>
      <c r="I226" s="418">
        <f t="shared" si="36"/>
        <v>0.84</v>
      </c>
      <c r="J226" s="418">
        <f t="shared" si="36"/>
        <v>65.58</v>
      </c>
      <c r="K226" s="418">
        <f t="shared" si="36"/>
        <v>0.44</v>
      </c>
      <c r="L226" s="418">
        <f t="shared" si="36"/>
        <v>0.06</v>
      </c>
      <c r="M226" s="418">
        <f t="shared" si="36"/>
        <v>246.7</v>
      </c>
      <c r="N226" s="418">
        <f t="shared" si="36"/>
        <v>659.06</v>
      </c>
      <c r="O226" s="418">
        <f t="shared" si="36"/>
        <v>0.206</v>
      </c>
      <c r="P226" s="418">
        <f t="shared" si="36"/>
        <v>1.228</v>
      </c>
      <c r="Q226" s="418">
        <f t="shared" si="36"/>
        <v>372.25</v>
      </c>
      <c r="R226" s="418">
        <f t="shared" si="36"/>
        <v>0.046</v>
      </c>
      <c r="S226" s="418">
        <f t="shared" si="36"/>
        <v>230.16</v>
      </c>
      <c r="T226" s="418">
        <f t="shared" si="36"/>
        <v>9.6</v>
      </c>
    </row>
    <row r="227" spans="1:20">
      <c r="A227" s="120" t="s">
        <v>155</v>
      </c>
      <c r="B227" s="121"/>
      <c r="C227" s="129"/>
      <c r="D227" s="130">
        <f>D217+D225</f>
        <v>44.48</v>
      </c>
      <c r="E227" s="130">
        <f t="shared" ref="E227:T227" si="37">E217+E225</f>
        <v>50.47</v>
      </c>
      <c r="F227" s="130">
        <f t="shared" si="37"/>
        <v>193.13</v>
      </c>
      <c r="G227" s="130">
        <f t="shared" si="37"/>
        <v>1388.02</v>
      </c>
      <c r="H227" s="130">
        <f t="shared" si="37"/>
        <v>1.13</v>
      </c>
      <c r="I227" s="130">
        <f t="shared" si="37"/>
        <v>0.77</v>
      </c>
      <c r="J227" s="130">
        <f t="shared" si="37"/>
        <v>44.38</v>
      </c>
      <c r="K227" s="130">
        <f t="shared" si="37"/>
        <v>0.3</v>
      </c>
      <c r="L227" s="130">
        <f t="shared" si="37"/>
        <v>0.07</v>
      </c>
      <c r="M227" s="130">
        <f t="shared" si="37"/>
        <v>211.47</v>
      </c>
      <c r="N227" s="130">
        <f t="shared" si="37"/>
        <v>726.66</v>
      </c>
      <c r="O227" s="130">
        <f t="shared" si="37"/>
        <v>0.236</v>
      </c>
      <c r="P227" s="130">
        <f t="shared" si="37"/>
        <v>0.857</v>
      </c>
      <c r="Q227" s="130">
        <f t="shared" si="37"/>
        <v>494.72</v>
      </c>
      <c r="R227" s="130">
        <f t="shared" si="37"/>
        <v>0.085</v>
      </c>
      <c r="S227" s="130">
        <f t="shared" si="37"/>
        <v>173.21</v>
      </c>
      <c r="T227" s="130">
        <f t="shared" si="37"/>
        <v>8.04</v>
      </c>
    </row>
    <row r="228" spans="1:20">
      <c r="A228" s="419" t="s">
        <v>168</v>
      </c>
      <c r="B228" s="420"/>
      <c r="C228" s="421"/>
      <c r="D228" s="422">
        <f>D217+D226</f>
        <v>65.01</v>
      </c>
      <c r="E228" s="422">
        <f t="shared" ref="E228:T228" si="38">E217+E226</f>
        <v>74.64</v>
      </c>
      <c r="F228" s="422">
        <f t="shared" si="38"/>
        <v>286.81</v>
      </c>
      <c r="G228" s="422">
        <f t="shared" si="38"/>
        <v>2083.12</v>
      </c>
      <c r="H228" s="422">
        <f t="shared" si="38"/>
        <v>1.72</v>
      </c>
      <c r="I228" s="422">
        <f t="shared" si="38"/>
        <v>1.17</v>
      </c>
      <c r="J228" s="422">
        <f t="shared" si="38"/>
        <v>81.87</v>
      </c>
      <c r="K228" s="422">
        <f t="shared" si="38"/>
        <v>0.51</v>
      </c>
      <c r="L228" s="422">
        <f t="shared" si="38"/>
        <v>0.1</v>
      </c>
      <c r="M228" s="422">
        <f t="shared" si="38"/>
        <v>321.37</v>
      </c>
      <c r="N228" s="422">
        <f t="shared" si="38"/>
        <v>1067.29</v>
      </c>
      <c r="O228" s="422">
        <f t="shared" si="38"/>
        <v>0.339</v>
      </c>
      <c r="P228" s="422">
        <f t="shared" si="38"/>
        <v>1.491</v>
      </c>
      <c r="Q228" s="422">
        <f t="shared" si="38"/>
        <v>701.31</v>
      </c>
      <c r="R228" s="422">
        <f t="shared" si="38"/>
        <v>0.108</v>
      </c>
      <c r="S228" s="422">
        <f t="shared" si="38"/>
        <v>280.79</v>
      </c>
      <c r="T228" s="422">
        <f t="shared" si="38"/>
        <v>12.89</v>
      </c>
    </row>
    <row r="230" spans="1:20">
      <c r="A230" s="3" t="s">
        <v>49</v>
      </c>
      <c r="B230" s="3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 t="s">
        <v>50</v>
      </c>
      <c r="S230" s="4"/>
      <c r="T230" s="4"/>
    </row>
    <row r="231" spans="1:20">
      <c r="A231" s="4" t="s">
        <v>183</v>
      </c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</row>
    <row r="232" spans="1:24">
      <c r="A232" s="6" t="s">
        <v>69</v>
      </c>
      <c r="B232" s="6"/>
      <c r="C232" s="6"/>
      <c r="D232" s="6"/>
      <c r="E232" s="7" t="s">
        <v>91</v>
      </c>
      <c r="F232" s="8"/>
      <c r="G232" s="8"/>
      <c r="H232" s="8"/>
      <c r="I232" s="8"/>
      <c r="J232" s="8"/>
      <c r="K232" s="57" t="s">
        <v>54</v>
      </c>
      <c r="L232" s="57"/>
      <c r="M232" s="57"/>
      <c r="N232" s="57"/>
      <c r="O232" s="57"/>
      <c r="P232" s="58" t="s">
        <v>55</v>
      </c>
      <c r="Q232" s="58"/>
      <c r="R232" s="58"/>
      <c r="S232" s="58"/>
      <c r="T232" s="58"/>
      <c r="U232" s="58"/>
      <c r="V232" s="58"/>
      <c r="W232" s="58"/>
      <c r="X232" s="58"/>
    </row>
    <row r="233" spans="1:24">
      <c r="A233" s="9" t="s">
        <v>103</v>
      </c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62"/>
      <c r="V233" s="62"/>
      <c r="W233" s="62"/>
      <c r="X233" s="62"/>
    </row>
    <row r="234" spans="1:20">
      <c r="A234" s="241" t="s">
        <v>170</v>
      </c>
      <c r="B234" s="409" t="s">
        <v>105</v>
      </c>
      <c r="C234" s="335" t="s">
        <v>171</v>
      </c>
      <c r="D234" s="332" t="s">
        <v>107</v>
      </c>
      <c r="E234" s="333"/>
      <c r="F234" s="334"/>
      <c r="G234" s="335" t="s">
        <v>172</v>
      </c>
      <c r="H234" s="92" t="s">
        <v>109</v>
      </c>
      <c r="I234" s="93"/>
      <c r="J234" s="93"/>
      <c r="K234" s="93"/>
      <c r="L234" s="363"/>
      <c r="M234" s="92" t="s">
        <v>110</v>
      </c>
      <c r="N234" s="93"/>
      <c r="O234" s="93"/>
      <c r="P234" s="93"/>
      <c r="Q234" s="93"/>
      <c r="R234" s="93"/>
      <c r="S234" s="93"/>
      <c r="T234" s="363"/>
    </row>
    <row r="235" spans="1:20">
      <c r="A235" s="246"/>
      <c r="B235" s="410"/>
      <c r="C235" s="340"/>
      <c r="D235" s="339" t="s">
        <v>111</v>
      </c>
      <c r="E235" s="339" t="s">
        <v>112</v>
      </c>
      <c r="F235" s="339" t="s">
        <v>113</v>
      </c>
      <c r="G235" s="340"/>
      <c r="H235" s="341" t="s">
        <v>114</v>
      </c>
      <c r="I235" s="339" t="s">
        <v>115</v>
      </c>
      <c r="J235" s="339" t="s">
        <v>116</v>
      </c>
      <c r="K235" s="339" t="s">
        <v>117</v>
      </c>
      <c r="L235" s="339" t="s">
        <v>118</v>
      </c>
      <c r="M235" s="339" t="s">
        <v>119</v>
      </c>
      <c r="N235" s="339" t="s">
        <v>120</v>
      </c>
      <c r="O235" s="339" t="s">
        <v>121</v>
      </c>
      <c r="P235" s="364" t="s">
        <v>122</v>
      </c>
      <c r="Q235" s="339" t="s">
        <v>123</v>
      </c>
      <c r="R235" s="364" t="s">
        <v>124</v>
      </c>
      <c r="S235" s="341" t="s">
        <v>125</v>
      </c>
      <c r="T235" s="339" t="s">
        <v>126</v>
      </c>
    </row>
    <row r="236" spans="1:20">
      <c r="A236" s="342">
        <v>1</v>
      </c>
      <c r="B236" s="342">
        <v>2</v>
      </c>
      <c r="C236" s="342">
        <v>3</v>
      </c>
      <c r="D236" s="342">
        <v>4</v>
      </c>
      <c r="E236" s="342">
        <v>5</v>
      </c>
      <c r="F236" s="342">
        <v>6</v>
      </c>
      <c r="G236" s="342">
        <v>7</v>
      </c>
      <c r="H236" s="353">
        <v>8</v>
      </c>
      <c r="I236" s="342">
        <v>9</v>
      </c>
      <c r="J236" s="342">
        <v>10</v>
      </c>
      <c r="K236" s="342">
        <v>11</v>
      </c>
      <c r="L236" s="342">
        <v>12</v>
      </c>
      <c r="M236" s="342">
        <v>13</v>
      </c>
      <c r="N236" s="378">
        <v>14</v>
      </c>
      <c r="O236" s="379">
        <v>15</v>
      </c>
      <c r="P236" s="379">
        <v>16</v>
      </c>
      <c r="Q236" s="342">
        <v>17</v>
      </c>
      <c r="R236" s="379">
        <v>18</v>
      </c>
      <c r="S236" s="353">
        <v>19</v>
      </c>
      <c r="T236" s="342">
        <v>20</v>
      </c>
    </row>
    <row r="237" spans="1:20">
      <c r="A237" s="42" t="s">
        <v>127</v>
      </c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90"/>
    </row>
    <row r="238" spans="1:20">
      <c r="A238" s="119">
        <v>28.02</v>
      </c>
      <c r="B238" s="345" t="s">
        <v>184</v>
      </c>
      <c r="C238" s="339" t="s">
        <v>185</v>
      </c>
      <c r="D238" s="119">
        <v>0.9</v>
      </c>
      <c r="E238" s="130">
        <v>0.2</v>
      </c>
      <c r="F238" s="119">
        <v>8.1</v>
      </c>
      <c r="G238" s="119">
        <v>40</v>
      </c>
      <c r="H238" s="346">
        <v>0.04</v>
      </c>
      <c r="I238" s="119">
        <v>0.03</v>
      </c>
      <c r="J238" s="119">
        <v>6</v>
      </c>
      <c r="K238" s="119">
        <v>0.05</v>
      </c>
      <c r="L238" s="119">
        <v>0</v>
      </c>
      <c r="M238" s="119">
        <v>34</v>
      </c>
      <c r="N238" s="367">
        <v>23</v>
      </c>
      <c r="O238" s="346">
        <v>0.02</v>
      </c>
      <c r="P238" s="368">
        <v>0.05</v>
      </c>
      <c r="Q238" s="119">
        <v>18.1</v>
      </c>
      <c r="R238" s="379">
        <v>0</v>
      </c>
      <c r="S238" s="396">
        <v>13</v>
      </c>
      <c r="T238" s="119">
        <v>0.3</v>
      </c>
    </row>
    <row r="239" spans="1:20">
      <c r="A239" s="119">
        <v>340.19</v>
      </c>
      <c r="B239" s="345" t="s">
        <v>186</v>
      </c>
      <c r="C239" s="342">
        <v>150</v>
      </c>
      <c r="D239" s="119">
        <v>11.38</v>
      </c>
      <c r="E239" s="119">
        <v>8.3</v>
      </c>
      <c r="F239" s="119">
        <v>2.89</v>
      </c>
      <c r="G239" s="130">
        <v>140.3</v>
      </c>
      <c r="H239" s="346">
        <v>0.07</v>
      </c>
      <c r="I239" s="119">
        <v>0.43</v>
      </c>
      <c r="J239" s="119">
        <v>0.39</v>
      </c>
      <c r="K239" s="119">
        <v>0.02</v>
      </c>
      <c r="L239" s="130">
        <v>1.8</v>
      </c>
      <c r="M239" s="119">
        <v>98.33</v>
      </c>
      <c r="N239" s="367">
        <v>127.33</v>
      </c>
      <c r="O239" s="346">
        <v>0.06</v>
      </c>
      <c r="P239" s="368">
        <v>0.03</v>
      </c>
      <c r="Q239" s="119">
        <v>20.29</v>
      </c>
      <c r="R239" s="346">
        <v>0.21</v>
      </c>
      <c r="S239" s="396">
        <v>17.13</v>
      </c>
      <c r="T239" s="119">
        <v>0.19</v>
      </c>
    </row>
    <row r="240" spans="1:20">
      <c r="A240" s="342">
        <v>430</v>
      </c>
      <c r="B240" s="345" t="s">
        <v>187</v>
      </c>
      <c r="C240" s="342">
        <v>200</v>
      </c>
      <c r="D240" s="130">
        <v>0.2</v>
      </c>
      <c r="E240" s="119">
        <v>0.05</v>
      </c>
      <c r="F240" s="119">
        <v>15.01</v>
      </c>
      <c r="G240" s="342">
        <v>58</v>
      </c>
      <c r="H240" s="353">
        <v>0</v>
      </c>
      <c r="I240" s="119">
        <v>0.01</v>
      </c>
      <c r="J240" s="119">
        <v>0.9</v>
      </c>
      <c r="K240" s="381">
        <v>0.0001</v>
      </c>
      <c r="L240" s="342">
        <v>0</v>
      </c>
      <c r="M240" s="119">
        <v>5.25</v>
      </c>
      <c r="N240" s="386">
        <v>8.24</v>
      </c>
      <c r="O240" s="356">
        <v>0.6</v>
      </c>
      <c r="P240" s="382">
        <v>0</v>
      </c>
      <c r="Q240" s="119">
        <v>15.83</v>
      </c>
      <c r="R240" s="379">
        <v>0</v>
      </c>
      <c r="S240" s="356">
        <v>4.4</v>
      </c>
      <c r="T240" s="119">
        <v>0.87</v>
      </c>
    </row>
    <row r="241" spans="1:20">
      <c r="A241" s="119">
        <v>0.09</v>
      </c>
      <c r="B241" s="345" t="s">
        <v>131</v>
      </c>
      <c r="C241" s="342">
        <v>60</v>
      </c>
      <c r="D241" s="119">
        <v>4.56</v>
      </c>
      <c r="E241" s="119">
        <v>0.48</v>
      </c>
      <c r="F241" s="119">
        <v>29.52</v>
      </c>
      <c r="G241" s="130">
        <v>133.2</v>
      </c>
      <c r="H241" s="346">
        <v>0.06</v>
      </c>
      <c r="I241" s="119">
        <v>0.02</v>
      </c>
      <c r="J241" s="119">
        <v>1.35</v>
      </c>
      <c r="K241" s="342">
        <v>0</v>
      </c>
      <c r="L241" s="342">
        <v>0</v>
      </c>
      <c r="M241" s="130">
        <v>12</v>
      </c>
      <c r="N241" s="369">
        <v>39</v>
      </c>
      <c r="O241" s="346">
        <v>0.01</v>
      </c>
      <c r="P241" s="382">
        <v>0</v>
      </c>
      <c r="Q241" s="130">
        <v>78.6</v>
      </c>
      <c r="R241" s="382">
        <v>0</v>
      </c>
      <c r="S241" s="353">
        <v>0</v>
      </c>
      <c r="T241" s="119">
        <v>0.66</v>
      </c>
    </row>
    <row r="242" spans="1:20">
      <c r="A242" s="120" t="s">
        <v>132</v>
      </c>
      <c r="B242" s="121"/>
      <c r="C242" s="129"/>
      <c r="D242" s="130">
        <f>SUM(D238:D241)</f>
        <v>17.04</v>
      </c>
      <c r="E242" s="130">
        <f t="shared" ref="E242:T242" si="39">SUM(E238:E241)</f>
        <v>9.03</v>
      </c>
      <c r="F242" s="130">
        <f t="shared" si="39"/>
        <v>55.52</v>
      </c>
      <c r="G242" s="130">
        <f t="shared" si="39"/>
        <v>371.5</v>
      </c>
      <c r="H242" s="130">
        <f t="shared" si="39"/>
        <v>0.17</v>
      </c>
      <c r="I242" s="130">
        <f t="shared" si="39"/>
        <v>0.49</v>
      </c>
      <c r="J242" s="130">
        <f t="shared" si="39"/>
        <v>8.64</v>
      </c>
      <c r="K242" s="130">
        <f t="shared" si="39"/>
        <v>0.0701</v>
      </c>
      <c r="L242" s="130">
        <f t="shared" si="39"/>
        <v>1.8</v>
      </c>
      <c r="M242" s="130">
        <f t="shared" si="39"/>
        <v>149.58</v>
      </c>
      <c r="N242" s="130">
        <f t="shared" si="39"/>
        <v>197.57</v>
      </c>
      <c r="O242" s="130">
        <f t="shared" si="39"/>
        <v>0.69</v>
      </c>
      <c r="P242" s="130">
        <f t="shared" si="39"/>
        <v>0.08</v>
      </c>
      <c r="Q242" s="130">
        <f t="shared" si="39"/>
        <v>132.82</v>
      </c>
      <c r="R242" s="130">
        <f t="shared" si="39"/>
        <v>0.21</v>
      </c>
      <c r="S242" s="130">
        <f t="shared" si="39"/>
        <v>34.53</v>
      </c>
      <c r="T242" s="130">
        <f t="shared" si="39"/>
        <v>2.02</v>
      </c>
    </row>
    <row r="243" spans="1:20">
      <c r="A243" s="42" t="s">
        <v>148</v>
      </c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90"/>
    </row>
    <row r="244" ht="15.6" spans="1:20">
      <c r="A244" s="119">
        <v>72.22</v>
      </c>
      <c r="B244" s="250" t="s">
        <v>188</v>
      </c>
      <c r="C244" s="342">
        <v>60</v>
      </c>
      <c r="D244" s="119">
        <v>0.95</v>
      </c>
      <c r="E244" s="119">
        <v>3.1</v>
      </c>
      <c r="F244" s="119">
        <v>5.17</v>
      </c>
      <c r="G244" s="119">
        <v>52.68</v>
      </c>
      <c r="H244" s="346">
        <v>0.03</v>
      </c>
      <c r="I244" s="119">
        <v>0.03</v>
      </c>
      <c r="J244" s="130">
        <v>9.3</v>
      </c>
      <c r="K244" s="119">
        <v>0.01</v>
      </c>
      <c r="L244" s="342">
        <v>0</v>
      </c>
      <c r="M244" s="119">
        <v>17.95</v>
      </c>
      <c r="N244" s="367">
        <v>26.89</v>
      </c>
      <c r="O244" s="346">
        <v>0.09</v>
      </c>
      <c r="P244" s="368">
        <v>0.02</v>
      </c>
      <c r="Q244" s="119">
        <v>14.78</v>
      </c>
      <c r="R244" s="346">
        <v>0.01</v>
      </c>
      <c r="S244" s="396">
        <v>12.28</v>
      </c>
      <c r="T244" s="119">
        <v>0.52</v>
      </c>
    </row>
    <row r="245" spans="1:20">
      <c r="A245" s="119">
        <v>140.1</v>
      </c>
      <c r="B245" s="345" t="s">
        <v>189</v>
      </c>
      <c r="C245" s="342">
        <v>200</v>
      </c>
      <c r="D245" s="130">
        <v>5.1</v>
      </c>
      <c r="E245" s="119">
        <v>4.16</v>
      </c>
      <c r="F245" s="130">
        <v>19.1</v>
      </c>
      <c r="G245" s="119">
        <v>156.3</v>
      </c>
      <c r="H245" s="346">
        <v>0.06</v>
      </c>
      <c r="I245" s="119">
        <v>0.05</v>
      </c>
      <c r="J245" s="119">
        <v>1.07</v>
      </c>
      <c r="K245" s="357">
        <v>0.074</v>
      </c>
      <c r="L245" s="119">
        <v>0.22</v>
      </c>
      <c r="M245" s="119">
        <v>22.42</v>
      </c>
      <c r="N245" s="367">
        <v>42.97</v>
      </c>
      <c r="O245" s="380">
        <v>0.023</v>
      </c>
      <c r="P245" s="380">
        <v>0.046</v>
      </c>
      <c r="Q245" s="119">
        <v>7.5</v>
      </c>
      <c r="R245" s="346">
        <v>0.02</v>
      </c>
      <c r="S245" s="396">
        <v>13.67</v>
      </c>
      <c r="T245" s="119">
        <v>0.66</v>
      </c>
    </row>
    <row r="246" spans="1:20">
      <c r="A246" s="119">
        <v>267.89</v>
      </c>
      <c r="B246" s="345" t="s">
        <v>190</v>
      </c>
      <c r="C246" s="342">
        <v>90</v>
      </c>
      <c r="D246" s="119">
        <v>16.55</v>
      </c>
      <c r="E246" s="119">
        <v>16.03</v>
      </c>
      <c r="F246" s="119">
        <v>40.92</v>
      </c>
      <c r="G246" s="119">
        <v>341.39</v>
      </c>
      <c r="H246" s="346">
        <v>0.08</v>
      </c>
      <c r="I246" s="119">
        <v>0.11</v>
      </c>
      <c r="J246" s="119">
        <v>0.85</v>
      </c>
      <c r="K246" s="357">
        <v>0.072</v>
      </c>
      <c r="L246" s="119">
        <v>0.06</v>
      </c>
      <c r="M246" s="119">
        <v>30.88</v>
      </c>
      <c r="N246" s="367">
        <v>166.25</v>
      </c>
      <c r="O246" s="346">
        <v>1.02</v>
      </c>
      <c r="P246" s="368">
        <v>0.14</v>
      </c>
      <c r="Q246" s="119">
        <v>17.17</v>
      </c>
      <c r="R246" s="346">
        <v>0.4</v>
      </c>
      <c r="S246" s="396">
        <v>36.26</v>
      </c>
      <c r="T246" s="119">
        <v>0.89</v>
      </c>
    </row>
    <row r="247" ht="15.6" spans="1:20">
      <c r="A247" s="119">
        <v>1.39</v>
      </c>
      <c r="B247" s="250" t="s">
        <v>191</v>
      </c>
      <c r="C247" s="342">
        <v>150</v>
      </c>
      <c r="D247" s="119">
        <v>4.14</v>
      </c>
      <c r="E247" s="119">
        <v>6.22</v>
      </c>
      <c r="F247" s="119">
        <v>12.1</v>
      </c>
      <c r="G247" s="119">
        <v>100.9</v>
      </c>
      <c r="H247" s="346">
        <v>0.08</v>
      </c>
      <c r="I247" s="119">
        <v>0.09</v>
      </c>
      <c r="J247" s="119">
        <v>95.35</v>
      </c>
      <c r="K247" s="119">
        <v>0.96</v>
      </c>
      <c r="L247" s="342">
        <v>0</v>
      </c>
      <c r="M247" s="119">
        <v>111.48</v>
      </c>
      <c r="N247" s="367">
        <v>76.88</v>
      </c>
      <c r="O247" s="346">
        <v>0</v>
      </c>
      <c r="P247" s="368">
        <v>0</v>
      </c>
      <c r="Q247" s="119">
        <v>0</v>
      </c>
      <c r="R247" s="382">
        <v>0</v>
      </c>
      <c r="S247" s="396">
        <v>39.08</v>
      </c>
      <c r="T247" s="119">
        <v>1.45</v>
      </c>
    </row>
    <row r="248" spans="1:20">
      <c r="A248" s="342">
        <v>407</v>
      </c>
      <c r="B248" s="345" t="s">
        <v>166</v>
      </c>
      <c r="C248" s="342">
        <v>200</v>
      </c>
      <c r="D248" s="342">
        <v>0</v>
      </c>
      <c r="E248" s="130">
        <v>0.3</v>
      </c>
      <c r="F248" s="130">
        <v>22.2</v>
      </c>
      <c r="G248" s="130">
        <v>86.4</v>
      </c>
      <c r="H248" s="346">
        <v>0.02</v>
      </c>
      <c r="I248" s="119">
        <v>0.1</v>
      </c>
      <c r="J248" s="130">
        <v>4.8</v>
      </c>
      <c r="K248" s="342">
        <v>0</v>
      </c>
      <c r="L248" s="342">
        <v>0</v>
      </c>
      <c r="M248" s="119">
        <v>14</v>
      </c>
      <c r="N248" s="367">
        <v>28.7</v>
      </c>
      <c r="O248" s="356">
        <v>0.1</v>
      </c>
      <c r="P248" s="368">
        <v>0.2</v>
      </c>
      <c r="Q248" s="130">
        <v>202</v>
      </c>
      <c r="R248" s="379">
        <v>0</v>
      </c>
      <c r="S248" s="353">
        <v>10</v>
      </c>
      <c r="T248" s="130">
        <v>0.2</v>
      </c>
    </row>
    <row r="249" spans="1:20">
      <c r="A249" s="119">
        <v>5.1</v>
      </c>
      <c r="B249" s="345" t="s">
        <v>139</v>
      </c>
      <c r="C249" s="342">
        <v>70</v>
      </c>
      <c r="D249" s="119">
        <v>1.85</v>
      </c>
      <c r="E249" s="119">
        <v>0.36</v>
      </c>
      <c r="F249" s="130">
        <v>23.9</v>
      </c>
      <c r="G249" s="130">
        <v>126.7</v>
      </c>
      <c r="H249" s="346">
        <v>0.12</v>
      </c>
      <c r="I249" s="119">
        <v>0.06</v>
      </c>
      <c r="J249" s="342">
        <v>0</v>
      </c>
      <c r="K249" s="342">
        <v>0</v>
      </c>
      <c r="L249" s="342">
        <v>0</v>
      </c>
      <c r="M249" s="130">
        <v>24.5</v>
      </c>
      <c r="N249" s="387">
        <v>110.6</v>
      </c>
      <c r="O249" s="356">
        <v>0</v>
      </c>
      <c r="P249" s="382">
        <v>0</v>
      </c>
      <c r="Q249" s="130">
        <v>17.1</v>
      </c>
      <c r="R249" s="382">
        <v>0</v>
      </c>
      <c r="S249" s="356">
        <v>32.9</v>
      </c>
      <c r="T249" s="119">
        <v>1.33</v>
      </c>
    </row>
    <row r="250" spans="1:20">
      <c r="A250" s="120" t="s">
        <v>140</v>
      </c>
      <c r="B250" s="121"/>
      <c r="C250" s="129"/>
      <c r="D250" s="119">
        <f>SUM(D244:D249)</f>
        <v>28.59</v>
      </c>
      <c r="E250" s="119">
        <f t="shared" ref="E250:T250" si="40">SUM(E244:E249)</f>
        <v>30.17</v>
      </c>
      <c r="F250" s="119">
        <f t="shared" si="40"/>
        <v>123.39</v>
      </c>
      <c r="G250" s="119">
        <f t="shared" si="40"/>
        <v>864.37</v>
      </c>
      <c r="H250" s="119">
        <f t="shared" si="40"/>
        <v>0.39</v>
      </c>
      <c r="I250" s="119">
        <f t="shared" si="40"/>
        <v>0.44</v>
      </c>
      <c r="J250" s="119">
        <f t="shared" si="40"/>
        <v>111.37</v>
      </c>
      <c r="K250" s="119">
        <f t="shared" si="40"/>
        <v>1.116</v>
      </c>
      <c r="L250" s="119">
        <f t="shared" si="40"/>
        <v>0.28</v>
      </c>
      <c r="M250" s="119">
        <f t="shared" si="40"/>
        <v>221.23</v>
      </c>
      <c r="N250" s="119">
        <f t="shared" si="40"/>
        <v>452.29</v>
      </c>
      <c r="O250" s="119">
        <f t="shared" si="40"/>
        <v>1.233</v>
      </c>
      <c r="P250" s="119">
        <f t="shared" si="40"/>
        <v>0.406</v>
      </c>
      <c r="Q250" s="119">
        <f t="shared" si="40"/>
        <v>258.55</v>
      </c>
      <c r="R250" s="119">
        <f t="shared" si="40"/>
        <v>0.43</v>
      </c>
      <c r="S250" s="119">
        <f t="shared" si="40"/>
        <v>144.19</v>
      </c>
      <c r="T250" s="119">
        <f t="shared" si="40"/>
        <v>5.05</v>
      </c>
    </row>
    <row r="251" spans="1:20">
      <c r="A251" s="120" t="s">
        <v>155</v>
      </c>
      <c r="B251" s="121"/>
      <c r="C251" s="129"/>
      <c r="D251" s="130">
        <f>D242+D250</f>
        <v>45.63</v>
      </c>
      <c r="E251" s="130">
        <f t="shared" ref="E251:T251" si="41">E242+E250</f>
        <v>39.2</v>
      </c>
      <c r="F251" s="130">
        <f t="shared" si="41"/>
        <v>178.91</v>
      </c>
      <c r="G251" s="130">
        <f t="shared" si="41"/>
        <v>1235.87</v>
      </c>
      <c r="H251" s="130">
        <f t="shared" si="41"/>
        <v>0.56</v>
      </c>
      <c r="I251" s="130">
        <f t="shared" si="41"/>
        <v>0.93</v>
      </c>
      <c r="J251" s="130">
        <f t="shared" si="41"/>
        <v>120.01</v>
      </c>
      <c r="K251" s="130">
        <f t="shared" si="41"/>
        <v>1.1861</v>
      </c>
      <c r="L251" s="130">
        <f t="shared" si="41"/>
        <v>2.08</v>
      </c>
      <c r="M251" s="130">
        <f t="shared" si="41"/>
        <v>370.81</v>
      </c>
      <c r="N251" s="130">
        <f t="shared" si="41"/>
        <v>649.86</v>
      </c>
      <c r="O251" s="130">
        <f t="shared" si="41"/>
        <v>1.923</v>
      </c>
      <c r="P251" s="130">
        <f t="shared" si="41"/>
        <v>0.486</v>
      </c>
      <c r="Q251" s="130">
        <f t="shared" si="41"/>
        <v>391.37</v>
      </c>
      <c r="R251" s="130">
        <f t="shared" si="41"/>
        <v>0.64</v>
      </c>
      <c r="S251" s="130">
        <f t="shared" si="41"/>
        <v>178.72</v>
      </c>
      <c r="T251" s="130">
        <f t="shared" si="41"/>
        <v>7.07</v>
      </c>
    </row>
  </sheetData>
  <mergeCells count="199">
    <mergeCell ref="O2:T2"/>
    <mergeCell ref="A4:C4"/>
    <mergeCell ref="D4:E4"/>
    <mergeCell ref="F4:I4"/>
    <mergeCell ref="J4:M4"/>
    <mergeCell ref="N4:P4"/>
    <mergeCell ref="Q4:T4"/>
    <mergeCell ref="D5:F5"/>
    <mergeCell ref="H5:L5"/>
    <mergeCell ref="M5:T5"/>
    <mergeCell ref="A8:T8"/>
    <mergeCell ref="A13:C13"/>
    <mergeCell ref="A14:T14"/>
    <mergeCell ref="A22:C22"/>
    <mergeCell ref="A23:C23"/>
    <mergeCell ref="A24:C24"/>
    <mergeCell ref="A25:C25"/>
    <mergeCell ref="A27:B27"/>
    <mergeCell ref="A29:D29"/>
    <mergeCell ref="E29:J29"/>
    <mergeCell ref="K29:O29"/>
    <mergeCell ref="P29:T29"/>
    <mergeCell ref="A30:T30"/>
    <mergeCell ref="D31:F31"/>
    <mergeCell ref="H31:L31"/>
    <mergeCell ref="M31:T31"/>
    <mergeCell ref="A34:T34"/>
    <mergeCell ref="A39:C39"/>
    <mergeCell ref="A40:T40"/>
    <mergeCell ref="A48:C48"/>
    <mergeCell ref="A49:C49"/>
    <mergeCell ref="A50:C50"/>
    <mergeCell ref="A51:C51"/>
    <mergeCell ref="A53:B53"/>
    <mergeCell ref="A55:D55"/>
    <mergeCell ref="E55:J55"/>
    <mergeCell ref="K55:O55"/>
    <mergeCell ref="P55:T55"/>
    <mergeCell ref="A56:T56"/>
    <mergeCell ref="D57:F57"/>
    <mergeCell ref="H57:L57"/>
    <mergeCell ref="M57:T57"/>
    <mergeCell ref="A60:T60"/>
    <mergeCell ref="A65:C65"/>
    <mergeCell ref="A66:T66"/>
    <mergeCell ref="A73:C73"/>
    <mergeCell ref="A74:C74"/>
    <mergeCell ref="A75:C75"/>
    <mergeCell ref="A76:C76"/>
    <mergeCell ref="A78:B78"/>
    <mergeCell ref="A79:D79"/>
    <mergeCell ref="A80:D80"/>
    <mergeCell ref="E80:J80"/>
    <mergeCell ref="K80:O80"/>
    <mergeCell ref="P80:T80"/>
    <mergeCell ref="A81:T81"/>
    <mergeCell ref="D82:F82"/>
    <mergeCell ref="H82:L82"/>
    <mergeCell ref="M82:T82"/>
    <mergeCell ref="A85:T85"/>
    <mergeCell ref="A91:C91"/>
    <mergeCell ref="A92:T92"/>
    <mergeCell ref="A100:C100"/>
    <mergeCell ref="A101:C101"/>
    <mergeCell ref="A103:B103"/>
    <mergeCell ref="A104:B104"/>
    <mergeCell ref="A105:D105"/>
    <mergeCell ref="E105:J105"/>
    <mergeCell ref="K105:O105"/>
    <mergeCell ref="P105:T105"/>
    <mergeCell ref="A106:T106"/>
    <mergeCell ref="D107:F107"/>
    <mergeCell ref="H107:L107"/>
    <mergeCell ref="M107:T107"/>
    <mergeCell ref="A110:T110"/>
    <mergeCell ref="A115:C115"/>
    <mergeCell ref="A116:T116"/>
    <mergeCell ref="A123:C123"/>
    <mergeCell ref="A124:C124"/>
    <mergeCell ref="A125:C125"/>
    <mergeCell ref="A126:C126"/>
    <mergeCell ref="A128:B128"/>
    <mergeCell ref="A129:D129"/>
    <mergeCell ref="A130:D130"/>
    <mergeCell ref="E130:J130"/>
    <mergeCell ref="K130:O130"/>
    <mergeCell ref="P130:X130"/>
    <mergeCell ref="A131:X131"/>
    <mergeCell ref="D132:F132"/>
    <mergeCell ref="H132:L132"/>
    <mergeCell ref="M132:T132"/>
    <mergeCell ref="A135:T135"/>
    <mergeCell ref="A140:C140"/>
    <mergeCell ref="A141:T141"/>
    <mergeCell ref="A148:C148"/>
    <mergeCell ref="A149:C149"/>
    <mergeCell ref="A151:B151"/>
    <mergeCell ref="A152:D152"/>
    <mergeCell ref="A153:D153"/>
    <mergeCell ref="E153:J153"/>
    <mergeCell ref="K153:O153"/>
    <mergeCell ref="P153:X153"/>
    <mergeCell ref="A154:X154"/>
    <mergeCell ref="D156:F156"/>
    <mergeCell ref="H156:L156"/>
    <mergeCell ref="M156:T156"/>
    <mergeCell ref="A159:T159"/>
    <mergeCell ref="A164:C164"/>
    <mergeCell ref="A165:T165"/>
    <mergeCell ref="A173:C173"/>
    <mergeCell ref="A174:C174"/>
    <mergeCell ref="A176:B176"/>
    <mergeCell ref="A177:D177"/>
    <mergeCell ref="A178:D178"/>
    <mergeCell ref="E178:J178"/>
    <mergeCell ref="K178:O178"/>
    <mergeCell ref="P178:X178"/>
    <mergeCell ref="A179:X179"/>
    <mergeCell ref="D180:F180"/>
    <mergeCell ref="H180:L180"/>
    <mergeCell ref="M180:T180"/>
    <mergeCell ref="A183:T183"/>
    <mergeCell ref="A189:C189"/>
    <mergeCell ref="A190:T190"/>
    <mergeCell ref="A199:C199"/>
    <mergeCell ref="A200:C200"/>
    <mergeCell ref="A201:C201"/>
    <mergeCell ref="A202:C202"/>
    <mergeCell ref="A204:B204"/>
    <mergeCell ref="A205:E205"/>
    <mergeCell ref="A206:D206"/>
    <mergeCell ref="E206:J206"/>
    <mergeCell ref="K206:O206"/>
    <mergeCell ref="P206:X206"/>
    <mergeCell ref="A207:X207"/>
    <mergeCell ref="D208:F208"/>
    <mergeCell ref="H208:L208"/>
    <mergeCell ref="M208:T208"/>
    <mergeCell ref="A211:T211"/>
    <mergeCell ref="A217:C217"/>
    <mergeCell ref="A218:T218"/>
    <mergeCell ref="A225:C225"/>
    <mergeCell ref="A226:C226"/>
    <mergeCell ref="A227:C227"/>
    <mergeCell ref="A228:C228"/>
    <mergeCell ref="A230:B230"/>
    <mergeCell ref="A231:B231"/>
    <mergeCell ref="A232:D232"/>
    <mergeCell ref="E232:J232"/>
    <mergeCell ref="K232:O232"/>
    <mergeCell ref="P232:X232"/>
    <mergeCell ref="A233:T233"/>
    <mergeCell ref="D234:F234"/>
    <mergeCell ref="H234:L234"/>
    <mergeCell ref="M234:T234"/>
    <mergeCell ref="A237:T237"/>
    <mergeCell ref="A242:C242"/>
    <mergeCell ref="A243:T243"/>
    <mergeCell ref="A250:C250"/>
    <mergeCell ref="A251:C251"/>
    <mergeCell ref="A5:A6"/>
    <mergeCell ref="A31:A32"/>
    <mergeCell ref="A57:A58"/>
    <mergeCell ref="A82:A83"/>
    <mergeCell ref="A107:A108"/>
    <mergeCell ref="A132:A133"/>
    <mergeCell ref="A156:A157"/>
    <mergeCell ref="A180:A181"/>
    <mergeCell ref="A208:A209"/>
    <mergeCell ref="A234:A235"/>
    <mergeCell ref="B5:B6"/>
    <mergeCell ref="B31:B32"/>
    <mergeCell ref="B57:B58"/>
    <mergeCell ref="B82:B83"/>
    <mergeCell ref="B107:B108"/>
    <mergeCell ref="B132:B133"/>
    <mergeCell ref="B156:B157"/>
    <mergeCell ref="B180:B181"/>
    <mergeCell ref="B208:B209"/>
    <mergeCell ref="B234:B235"/>
    <mergeCell ref="C31:C32"/>
    <mergeCell ref="C57:C58"/>
    <mergeCell ref="C82:C83"/>
    <mergeCell ref="C107:C108"/>
    <mergeCell ref="C132:C133"/>
    <mergeCell ref="C156:C157"/>
    <mergeCell ref="C180:C181"/>
    <mergeCell ref="C208:C209"/>
    <mergeCell ref="C234:C235"/>
    <mergeCell ref="G5:G6"/>
    <mergeCell ref="G31:G32"/>
    <mergeCell ref="G57:G58"/>
    <mergeCell ref="G82:G83"/>
    <mergeCell ref="G107:G108"/>
    <mergeCell ref="G132:G133"/>
    <mergeCell ref="G156:G157"/>
    <mergeCell ref="G180:G181"/>
    <mergeCell ref="G208:G209"/>
    <mergeCell ref="G234:G235"/>
  </mergeCells>
  <pageMargins left="0.708661417322835" right="0.708661417322835" top="0.748031496062992" bottom="0.748031496062992" header="0.31496062992126" footer="0.31496062992126"/>
  <pageSetup paperSize="9" scale="110" orientation="landscape"/>
  <headerFooter/>
  <rowBreaks count="9" manualBreakCount="9">
    <brk id="26" max="16383" man="1"/>
    <brk id="52" max="16383" man="1"/>
    <brk id="77" max="16383" man="1"/>
    <brk id="102" max="16383" man="1"/>
    <brk id="127" max="16383" man="1"/>
    <brk id="150" max="16383" man="1"/>
    <brk id="175" max="16383" man="1"/>
    <brk id="203" max="16383" man="1"/>
    <brk id="229" max="16383" man="1"/>
  </rowBreaks>
  <colBreaks count="1" manualBreakCount="1">
    <brk id="20" max="1048575" man="1"/>
  </colBreak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1"/>
  <sheetViews>
    <sheetView view="pageBreakPreview" zoomScaleNormal="90" workbookViewId="0">
      <selection activeCell="A14" sqref="A14:T14"/>
    </sheetView>
  </sheetViews>
  <sheetFormatPr defaultColWidth="9" defaultRowHeight="13.2"/>
  <cols>
    <col min="1" max="1" width="9.33333333333333" customWidth="1"/>
    <col min="2" max="2" width="23" customWidth="1"/>
    <col min="3" max="20" width="4.77777777777778" customWidth="1"/>
    <col min="21" max="21" width="5.44444444444444" customWidth="1"/>
  </cols>
  <sheetData>
    <row r="1" spans="1:20">
      <c r="A1" s="3"/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 t="s">
        <v>50</v>
      </c>
      <c r="S1" s="4"/>
      <c r="T1" s="4"/>
    </row>
    <row r="2" spans="1:2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9" customHeight="1" spans="1:24">
      <c r="A3" s="6" t="s">
        <v>69</v>
      </c>
      <c r="B3" s="6"/>
      <c r="C3" s="6"/>
      <c r="D3" s="6"/>
      <c r="E3" s="7" t="s">
        <v>79</v>
      </c>
      <c r="F3" s="8"/>
      <c r="G3" s="8"/>
      <c r="H3" s="8"/>
      <c r="I3" s="8"/>
      <c r="J3" s="8"/>
      <c r="K3" s="57" t="s">
        <v>54</v>
      </c>
      <c r="L3" s="57"/>
      <c r="M3" s="57"/>
      <c r="N3" s="57"/>
      <c r="O3" s="57"/>
      <c r="P3" s="58"/>
      <c r="Q3" s="58"/>
      <c r="R3" s="58"/>
      <c r="S3" s="58"/>
      <c r="T3" s="58"/>
      <c r="U3" s="58"/>
      <c r="V3" s="58"/>
      <c r="W3" s="58"/>
      <c r="X3" s="58"/>
    </row>
    <row r="4" ht="9" customHeight="1" spans="1:24">
      <c r="A4" s="68" t="s">
        <v>292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</row>
    <row r="5" ht="9.45" customHeight="1" spans="1:21">
      <c r="A5" s="10" t="s">
        <v>5</v>
      </c>
      <c r="B5" s="11" t="s">
        <v>6</v>
      </c>
      <c r="C5" s="11" t="s">
        <v>251</v>
      </c>
      <c r="D5" s="12" t="s">
        <v>252</v>
      </c>
      <c r="E5" s="13"/>
      <c r="F5" s="14"/>
      <c r="G5" s="11" t="s">
        <v>253</v>
      </c>
      <c r="H5" s="12" t="s">
        <v>254</v>
      </c>
      <c r="I5" s="13"/>
      <c r="J5" s="13"/>
      <c r="K5" s="13"/>
      <c r="L5" s="14"/>
      <c r="M5" s="59" t="s">
        <v>280</v>
      </c>
      <c r="N5" s="60"/>
      <c r="O5" s="60"/>
      <c r="P5" s="60"/>
      <c r="Q5" s="60"/>
      <c r="R5" s="60"/>
      <c r="S5" s="60"/>
      <c r="T5" s="60"/>
      <c r="U5" s="63"/>
    </row>
    <row r="6" ht="21.75" customHeight="1" spans="1:21">
      <c r="A6" s="15"/>
      <c r="B6" s="16"/>
      <c r="C6" s="17"/>
      <c r="D6" s="18" t="s">
        <v>256</v>
      </c>
      <c r="E6" s="18" t="s">
        <v>257</v>
      </c>
      <c r="F6" s="18" t="s">
        <v>258</v>
      </c>
      <c r="G6" s="17"/>
      <c r="H6" s="18" t="s">
        <v>15</v>
      </c>
      <c r="I6" s="18" t="s">
        <v>259</v>
      </c>
      <c r="J6" s="18" t="s">
        <v>260</v>
      </c>
      <c r="K6" s="18" t="s">
        <v>19</v>
      </c>
      <c r="L6" s="18" t="s">
        <v>261</v>
      </c>
      <c r="M6" s="18" t="s">
        <v>262</v>
      </c>
      <c r="N6" s="18" t="s">
        <v>263</v>
      </c>
      <c r="O6" s="18" t="s">
        <v>264</v>
      </c>
      <c r="P6" s="18" t="s">
        <v>26</v>
      </c>
      <c r="Q6" s="18" t="s">
        <v>265</v>
      </c>
      <c r="R6" s="18" t="s">
        <v>27</v>
      </c>
      <c r="S6" s="18" t="s">
        <v>25</v>
      </c>
      <c r="T6" s="18" t="s">
        <v>266</v>
      </c>
      <c r="U6" s="18" t="s">
        <v>22</v>
      </c>
    </row>
    <row r="7" ht="21.75" customHeight="1" spans="1:21">
      <c r="A7" s="19"/>
      <c r="B7" s="17"/>
      <c r="C7" s="20" t="s">
        <v>217</v>
      </c>
      <c r="D7" s="20" t="s">
        <v>217</v>
      </c>
      <c r="E7" s="20" t="s">
        <v>217</v>
      </c>
      <c r="F7" s="20" t="s">
        <v>217</v>
      </c>
      <c r="G7" s="20" t="s">
        <v>217</v>
      </c>
      <c r="H7" s="21" t="s">
        <v>267</v>
      </c>
      <c r="I7" s="21" t="s">
        <v>267</v>
      </c>
      <c r="J7" s="20" t="s">
        <v>219</v>
      </c>
      <c r="K7" s="20" t="s">
        <v>219</v>
      </c>
      <c r="L7" s="21" t="s">
        <v>267</v>
      </c>
      <c r="M7" s="21" t="s">
        <v>267</v>
      </c>
      <c r="N7" s="21" t="s">
        <v>267</v>
      </c>
      <c r="O7" s="21" t="s">
        <v>267</v>
      </c>
      <c r="P7" s="21" t="s">
        <v>267</v>
      </c>
      <c r="Q7" s="21" t="s">
        <v>267</v>
      </c>
      <c r="R7" s="21" t="s">
        <v>267</v>
      </c>
      <c r="S7" s="20" t="s">
        <v>219</v>
      </c>
      <c r="T7" s="20" t="s">
        <v>219</v>
      </c>
      <c r="U7" s="20" t="s">
        <v>219</v>
      </c>
    </row>
    <row r="8" ht="9" customHeight="1" spans="1:21">
      <c r="A8" s="22">
        <v>1</v>
      </c>
      <c r="B8" s="22">
        <v>2</v>
      </c>
      <c r="C8" s="23">
        <v>3</v>
      </c>
      <c r="D8" s="23">
        <v>4</v>
      </c>
      <c r="E8" s="23">
        <v>5</v>
      </c>
      <c r="F8" s="23">
        <v>6</v>
      </c>
      <c r="G8" s="23">
        <v>7</v>
      </c>
      <c r="H8" s="23">
        <v>8</v>
      </c>
      <c r="I8" s="23">
        <v>9</v>
      </c>
      <c r="J8" s="23">
        <v>10</v>
      </c>
      <c r="K8" s="23">
        <v>11</v>
      </c>
      <c r="L8" s="23">
        <v>12</v>
      </c>
      <c r="M8" s="23">
        <v>13</v>
      </c>
      <c r="N8" s="23">
        <v>14</v>
      </c>
      <c r="O8" s="18" t="s">
        <v>268</v>
      </c>
      <c r="P8" s="23">
        <v>16</v>
      </c>
      <c r="Q8" s="23">
        <v>17</v>
      </c>
      <c r="R8" s="23">
        <v>18</v>
      </c>
      <c r="S8" s="23">
        <v>19</v>
      </c>
      <c r="T8" s="23">
        <v>20</v>
      </c>
      <c r="U8" s="23">
        <v>21</v>
      </c>
    </row>
    <row r="9" ht="10.05" customHeight="1" spans="1:20">
      <c r="A9" s="70" t="s">
        <v>309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89"/>
    </row>
    <row r="10" ht="14" customHeight="1" spans="1:21">
      <c r="A10" s="22">
        <v>173</v>
      </c>
      <c r="B10" s="72" t="s">
        <v>281</v>
      </c>
      <c r="C10" s="73">
        <v>220</v>
      </c>
      <c r="D10" s="50">
        <v>8.7</v>
      </c>
      <c r="E10" s="50">
        <v>12.8</v>
      </c>
      <c r="F10" s="50">
        <v>37</v>
      </c>
      <c r="G10" s="50">
        <v>297.7</v>
      </c>
      <c r="H10" s="50">
        <v>0.19</v>
      </c>
      <c r="I10" s="50">
        <v>0.18</v>
      </c>
      <c r="J10" s="50">
        <v>44.22</v>
      </c>
      <c r="K10" s="50">
        <v>0.14</v>
      </c>
      <c r="L10" s="50">
        <v>0.57</v>
      </c>
      <c r="M10" s="50">
        <v>50.45</v>
      </c>
      <c r="N10" s="50">
        <v>268.74</v>
      </c>
      <c r="O10" s="50">
        <v>140.73</v>
      </c>
      <c r="P10" s="50">
        <v>67.72</v>
      </c>
      <c r="Q10" s="50">
        <v>227.12</v>
      </c>
      <c r="R10" s="50">
        <v>1.65</v>
      </c>
      <c r="S10" s="50">
        <v>12.8</v>
      </c>
      <c r="T10" s="50">
        <v>14.34</v>
      </c>
      <c r="U10" s="50">
        <v>44.09</v>
      </c>
    </row>
    <row r="11" ht="12" customHeight="1" spans="1:21">
      <c r="A11" s="18" t="s">
        <v>270</v>
      </c>
      <c r="B11" s="33" t="s">
        <v>271</v>
      </c>
      <c r="C11" s="30">
        <v>200</v>
      </c>
      <c r="D11" s="32">
        <v>4.7</v>
      </c>
      <c r="E11" s="32">
        <v>3.5</v>
      </c>
      <c r="F11" s="32">
        <v>12.5</v>
      </c>
      <c r="G11" s="32">
        <v>100.4</v>
      </c>
      <c r="H11" s="32">
        <v>0.04</v>
      </c>
      <c r="I11" s="32">
        <v>0.16</v>
      </c>
      <c r="J11" s="32">
        <v>17.25</v>
      </c>
      <c r="K11" s="32">
        <v>0</v>
      </c>
      <c r="L11" s="32">
        <v>0.68</v>
      </c>
      <c r="M11" s="32">
        <v>49.95</v>
      </c>
      <c r="N11" s="32">
        <v>220.33</v>
      </c>
      <c r="O11" s="32">
        <v>167.68</v>
      </c>
      <c r="P11" s="32">
        <v>34.32</v>
      </c>
      <c r="Q11" s="32">
        <v>130.28</v>
      </c>
      <c r="R11" s="32">
        <v>1.09</v>
      </c>
      <c r="S11" s="32">
        <v>11.7</v>
      </c>
      <c r="T11" s="32">
        <v>2.29</v>
      </c>
      <c r="U11" s="32">
        <v>38.25</v>
      </c>
    </row>
    <row r="12" ht="15.15" customHeight="1" spans="1:21">
      <c r="A12" s="34" t="s">
        <v>225</v>
      </c>
      <c r="B12" s="35" t="s">
        <v>226</v>
      </c>
      <c r="C12" s="36">
        <v>40</v>
      </c>
      <c r="D12" s="37">
        <v>3.8</v>
      </c>
      <c r="E12" s="37">
        <v>0.4</v>
      </c>
      <c r="F12" s="37">
        <v>24.6</v>
      </c>
      <c r="G12" s="37">
        <v>117.2</v>
      </c>
      <c r="H12" s="38">
        <v>0.06</v>
      </c>
      <c r="I12" s="38">
        <v>0.01</v>
      </c>
      <c r="J12" s="61"/>
      <c r="K12" s="23">
        <v>0</v>
      </c>
      <c r="L12" s="23">
        <v>0</v>
      </c>
      <c r="M12" s="37">
        <v>250</v>
      </c>
      <c r="N12" s="37">
        <v>47</v>
      </c>
      <c r="O12" s="23">
        <v>10</v>
      </c>
      <c r="P12" s="37">
        <v>4.2</v>
      </c>
      <c r="Q12" s="37">
        <v>7</v>
      </c>
      <c r="R12" s="38">
        <v>0.6</v>
      </c>
      <c r="S12" s="38">
        <v>0.6</v>
      </c>
      <c r="T12" s="37">
        <v>1.6</v>
      </c>
      <c r="U12" s="38">
        <v>7.25</v>
      </c>
    </row>
    <row r="13" ht="14" customHeight="1" spans="1:21">
      <c r="A13" s="74" t="s">
        <v>240</v>
      </c>
      <c r="B13" s="75"/>
      <c r="C13" s="76">
        <f>SUM(C10:C12)</f>
        <v>460</v>
      </c>
      <c r="D13" s="77">
        <f>SUM(D10:D12)</f>
        <v>17.2</v>
      </c>
      <c r="E13" s="77">
        <f t="shared" ref="E13:U13" si="0">SUM(E10:E12)</f>
        <v>16.7</v>
      </c>
      <c r="F13" s="77">
        <f t="shared" si="0"/>
        <v>74.1</v>
      </c>
      <c r="G13" s="77">
        <f t="shared" si="0"/>
        <v>515.3</v>
      </c>
      <c r="H13" s="77">
        <f t="shared" si="0"/>
        <v>0.29</v>
      </c>
      <c r="I13" s="77">
        <f t="shared" si="0"/>
        <v>0.35</v>
      </c>
      <c r="J13" s="77">
        <f t="shared" si="0"/>
        <v>61.47</v>
      </c>
      <c r="K13" s="77">
        <f t="shared" si="0"/>
        <v>0.14</v>
      </c>
      <c r="L13" s="77">
        <f t="shared" si="0"/>
        <v>1.25</v>
      </c>
      <c r="M13" s="77">
        <f t="shared" si="0"/>
        <v>350.4</v>
      </c>
      <c r="N13" s="77">
        <f t="shared" si="0"/>
        <v>536.07</v>
      </c>
      <c r="O13" s="77">
        <f t="shared" si="0"/>
        <v>318.41</v>
      </c>
      <c r="P13" s="77">
        <f t="shared" si="0"/>
        <v>106.24</v>
      </c>
      <c r="Q13" s="77">
        <f t="shared" si="0"/>
        <v>364.4</v>
      </c>
      <c r="R13" s="77">
        <f t="shared" si="0"/>
        <v>3.34</v>
      </c>
      <c r="S13" s="77">
        <f t="shared" si="0"/>
        <v>25.1</v>
      </c>
      <c r="T13" s="77">
        <f t="shared" si="0"/>
        <v>18.23</v>
      </c>
      <c r="U13" s="77">
        <f t="shared" si="0"/>
        <v>89.59</v>
      </c>
    </row>
    <row r="14" ht="8.25" customHeight="1" spans="1:20">
      <c r="A14" s="42" t="s">
        <v>148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90"/>
    </row>
    <row r="15" ht="15" customHeight="1" spans="1:21">
      <c r="A15" s="78">
        <v>11.02</v>
      </c>
      <c r="B15" s="79" t="s">
        <v>282</v>
      </c>
      <c r="C15" s="80">
        <v>20</v>
      </c>
      <c r="D15" s="80">
        <v>0.01</v>
      </c>
      <c r="E15" s="80">
        <v>0</v>
      </c>
      <c r="F15" s="80">
        <v>0.38</v>
      </c>
      <c r="G15" s="80">
        <v>2.2</v>
      </c>
      <c r="H15" s="80">
        <v>0.01</v>
      </c>
      <c r="I15" s="80">
        <v>0</v>
      </c>
      <c r="J15" s="80">
        <v>0</v>
      </c>
      <c r="K15" s="80">
        <v>0</v>
      </c>
      <c r="L15" s="80">
        <v>0.4</v>
      </c>
      <c r="M15" s="80">
        <v>0</v>
      </c>
      <c r="N15" s="80">
        <v>28.2</v>
      </c>
      <c r="O15" s="80">
        <v>3.4</v>
      </c>
      <c r="P15" s="80">
        <v>2.8</v>
      </c>
      <c r="Q15" s="80">
        <v>0</v>
      </c>
      <c r="R15" s="80">
        <v>0</v>
      </c>
      <c r="S15" s="80">
        <v>0</v>
      </c>
      <c r="T15" s="80">
        <v>0.006</v>
      </c>
      <c r="U15" s="80">
        <v>0.034</v>
      </c>
    </row>
    <row r="16" ht="12" customHeight="1" spans="1:21">
      <c r="A16" s="18">
        <v>151.54</v>
      </c>
      <c r="B16" s="81" t="s">
        <v>302</v>
      </c>
      <c r="C16" s="30">
        <v>250</v>
      </c>
      <c r="D16" s="32">
        <v>7.1</v>
      </c>
      <c r="E16" s="32">
        <v>9</v>
      </c>
      <c r="F16" s="32">
        <v>15.1</v>
      </c>
      <c r="G16" s="32">
        <v>169.9</v>
      </c>
      <c r="H16" s="32">
        <v>0.05</v>
      </c>
      <c r="I16" s="32">
        <v>0.05</v>
      </c>
      <c r="J16" s="32">
        <v>18.06</v>
      </c>
      <c r="K16" s="32">
        <v>0.09</v>
      </c>
      <c r="L16" s="32">
        <v>0.11</v>
      </c>
      <c r="M16" s="32">
        <v>18.54</v>
      </c>
      <c r="N16" s="32">
        <v>81.36</v>
      </c>
      <c r="O16" s="32">
        <v>13.21</v>
      </c>
      <c r="P16" s="32">
        <v>8.59</v>
      </c>
      <c r="Q16" s="32">
        <v>64.41</v>
      </c>
      <c r="R16" s="32">
        <v>0.74</v>
      </c>
      <c r="S16" s="32">
        <v>2.59</v>
      </c>
      <c r="T16" s="32">
        <v>2.58</v>
      </c>
      <c r="U16" s="32">
        <v>41.68</v>
      </c>
    </row>
    <row r="17" ht="13.05" customHeight="1" spans="1:21">
      <c r="A17" s="18">
        <v>291.17</v>
      </c>
      <c r="B17" s="82" t="s">
        <v>310</v>
      </c>
      <c r="C17" s="83">
        <v>250</v>
      </c>
      <c r="D17" s="32">
        <v>25.79</v>
      </c>
      <c r="E17" s="32">
        <v>33.48</v>
      </c>
      <c r="F17" s="32">
        <v>56.7</v>
      </c>
      <c r="G17" s="32">
        <v>617.05</v>
      </c>
      <c r="H17" s="32">
        <v>0.2</v>
      </c>
      <c r="I17" s="32">
        <v>0.1</v>
      </c>
      <c r="J17" s="32">
        <v>0.02</v>
      </c>
      <c r="K17" s="32">
        <v>0</v>
      </c>
      <c r="L17" s="32">
        <v>4.69</v>
      </c>
      <c r="M17" s="32">
        <v>0</v>
      </c>
      <c r="N17" s="32">
        <v>31.61</v>
      </c>
      <c r="O17" s="31">
        <v>1.5</v>
      </c>
      <c r="P17" s="32">
        <v>52.25</v>
      </c>
      <c r="Q17" s="32">
        <v>0</v>
      </c>
      <c r="R17" s="32">
        <v>1.96</v>
      </c>
      <c r="S17" s="32">
        <v>1.96</v>
      </c>
      <c r="T17" s="91">
        <v>0.095</v>
      </c>
      <c r="U17" s="32">
        <v>58.06</v>
      </c>
    </row>
    <row r="18" spans="1:21">
      <c r="A18" s="23">
        <v>639</v>
      </c>
      <c r="B18" s="53" t="s">
        <v>299</v>
      </c>
      <c r="C18" s="73">
        <v>200</v>
      </c>
      <c r="D18" s="84">
        <v>0.4</v>
      </c>
      <c r="E18" s="73">
        <v>0</v>
      </c>
      <c r="F18" s="84">
        <v>21.6</v>
      </c>
      <c r="G18" s="84">
        <v>88.1</v>
      </c>
      <c r="H18" s="73">
        <v>0</v>
      </c>
      <c r="I18" s="73">
        <v>0</v>
      </c>
      <c r="J18" s="73">
        <v>12</v>
      </c>
      <c r="K18" s="73">
        <v>0</v>
      </c>
      <c r="L18" s="50">
        <v>0.12</v>
      </c>
      <c r="M18" s="84">
        <v>0.1</v>
      </c>
      <c r="N18" s="50">
        <v>0.56</v>
      </c>
      <c r="O18" s="50">
        <v>39.99</v>
      </c>
      <c r="P18" s="50">
        <v>1.71</v>
      </c>
      <c r="Q18" s="50">
        <v>3.47</v>
      </c>
      <c r="R18" s="50">
        <v>0.08</v>
      </c>
      <c r="S18" s="73">
        <v>0</v>
      </c>
      <c r="T18" s="73">
        <v>0</v>
      </c>
      <c r="U18" s="55">
        <v>0</v>
      </c>
    </row>
    <row r="19" ht="15.15" customHeight="1" spans="1:21">
      <c r="A19" s="52" t="s">
        <v>225</v>
      </c>
      <c r="B19" s="48" t="s">
        <v>233</v>
      </c>
      <c r="C19" s="36">
        <v>60</v>
      </c>
      <c r="D19" s="37">
        <v>4</v>
      </c>
      <c r="E19" s="37">
        <v>0.7</v>
      </c>
      <c r="F19" s="37">
        <v>23.8</v>
      </c>
      <c r="G19" s="37">
        <v>117.4</v>
      </c>
      <c r="H19" s="38">
        <v>0.1</v>
      </c>
      <c r="I19" s="38">
        <v>0.05</v>
      </c>
      <c r="J19" s="23">
        <v>0</v>
      </c>
      <c r="K19" s="23">
        <v>0</v>
      </c>
      <c r="L19" s="23">
        <v>0</v>
      </c>
      <c r="M19" s="23">
        <v>243.6</v>
      </c>
      <c r="N19" s="37">
        <v>141</v>
      </c>
      <c r="O19" s="37">
        <v>17.4</v>
      </c>
      <c r="P19" s="37">
        <v>28.2</v>
      </c>
      <c r="Q19" s="23">
        <v>90</v>
      </c>
      <c r="R19" s="38">
        <v>2.34</v>
      </c>
      <c r="S19" s="37">
        <v>2.64</v>
      </c>
      <c r="T19" s="23">
        <v>3.3</v>
      </c>
      <c r="U19" s="23">
        <v>14.4</v>
      </c>
    </row>
    <row r="20" ht="9" customHeight="1" spans="1:21">
      <c r="A20" s="85" t="s">
        <v>234</v>
      </c>
      <c r="B20" s="86"/>
      <c r="C20" s="87">
        <f>SUM(C15:C19)</f>
        <v>780</v>
      </c>
      <c r="D20" s="88">
        <f>SUM(D15:D19)</f>
        <v>37.3</v>
      </c>
      <c r="E20" s="32">
        <f t="shared" ref="E20:U20" si="1">SUM(E15:E19)</f>
        <v>43.18</v>
      </c>
      <c r="F20" s="32">
        <f t="shared" si="1"/>
        <v>117.58</v>
      </c>
      <c r="G20" s="32">
        <f t="shared" si="1"/>
        <v>994.65</v>
      </c>
      <c r="H20" s="32">
        <f t="shared" si="1"/>
        <v>0.36</v>
      </c>
      <c r="I20" s="32">
        <f t="shared" si="1"/>
        <v>0.2</v>
      </c>
      <c r="J20" s="32">
        <f t="shared" si="1"/>
        <v>30.08</v>
      </c>
      <c r="K20" s="32">
        <f t="shared" si="1"/>
        <v>0.09</v>
      </c>
      <c r="L20" s="32">
        <f t="shared" si="1"/>
        <v>5.32</v>
      </c>
      <c r="M20" s="32">
        <f t="shared" si="1"/>
        <v>262.24</v>
      </c>
      <c r="N20" s="32">
        <f t="shared" si="1"/>
        <v>282.73</v>
      </c>
      <c r="O20" s="32">
        <f t="shared" si="1"/>
        <v>75.5</v>
      </c>
      <c r="P20" s="32">
        <f t="shared" si="1"/>
        <v>93.55</v>
      </c>
      <c r="Q20" s="32">
        <f t="shared" si="1"/>
        <v>157.88</v>
      </c>
      <c r="R20" s="32">
        <f t="shared" si="1"/>
        <v>5.12</v>
      </c>
      <c r="S20" s="32">
        <f t="shared" si="1"/>
        <v>7.19</v>
      </c>
      <c r="T20" s="32">
        <f t="shared" si="1"/>
        <v>5.981</v>
      </c>
      <c r="U20" s="32">
        <f t="shared" si="1"/>
        <v>114.174</v>
      </c>
    </row>
    <row r="21" ht="13.05" customHeight="1" spans="1:21">
      <c r="A21" s="59" t="s">
        <v>311</v>
      </c>
      <c r="B21" s="60"/>
      <c r="C21" s="87">
        <f t="shared" ref="C21:U21" si="2">C13+C20</f>
        <v>1240</v>
      </c>
      <c r="D21" s="88">
        <f t="shared" si="2"/>
        <v>54.5</v>
      </c>
      <c r="E21" s="32">
        <f t="shared" si="2"/>
        <v>59.88</v>
      </c>
      <c r="F21" s="32">
        <f t="shared" si="2"/>
        <v>191.68</v>
      </c>
      <c r="G21" s="32">
        <f t="shared" si="2"/>
        <v>1509.95</v>
      </c>
      <c r="H21" s="32">
        <f t="shared" si="2"/>
        <v>0.65</v>
      </c>
      <c r="I21" s="32">
        <f t="shared" si="2"/>
        <v>0.55</v>
      </c>
      <c r="J21" s="32">
        <f t="shared" si="2"/>
        <v>91.55</v>
      </c>
      <c r="K21" s="32">
        <f t="shared" si="2"/>
        <v>0.23</v>
      </c>
      <c r="L21" s="32">
        <f t="shared" si="2"/>
        <v>6.57</v>
      </c>
      <c r="M21" s="32">
        <f t="shared" si="2"/>
        <v>612.64</v>
      </c>
      <c r="N21" s="32">
        <f t="shared" si="2"/>
        <v>818.8</v>
      </c>
      <c r="O21" s="32">
        <f t="shared" si="2"/>
        <v>393.91</v>
      </c>
      <c r="P21" s="32">
        <f t="shared" si="2"/>
        <v>199.79</v>
      </c>
      <c r="Q21" s="32">
        <f t="shared" si="2"/>
        <v>522.28</v>
      </c>
      <c r="R21" s="32">
        <f t="shared" si="2"/>
        <v>8.46</v>
      </c>
      <c r="S21" s="32">
        <f t="shared" si="2"/>
        <v>32.29</v>
      </c>
      <c r="T21" s="32">
        <f t="shared" si="2"/>
        <v>24.211</v>
      </c>
      <c r="U21" s="32">
        <f t="shared" si="2"/>
        <v>203.764</v>
      </c>
    </row>
  </sheetData>
  <mergeCells count="19">
    <mergeCell ref="A1:B1"/>
    <mergeCell ref="A2:E2"/>
    <mergeCell ref="A3:D3"/>
    <mergeCell ref="E3:J3"/>
    <mergeCell ref="K3:O3"/>
    <mergeCell ref="P3:X3"/>
    <mergeCell ref="A4:X4"/>
    <mergeCell ref="D5:F5"/>
    <mergeCell ref="H5:L5"/>
    <mergeCell ref="M5:U5"/>
    <mergeCell ref="A9:T9"/>
    <mergeCell ref="A13:B13"/>
    <mergeCell ref="A14:T14"/>
    <mergeCell ref="A20:B20"/>
    <mergeCell ref="A21:B21"/>
    <mergeCell ref="A5:A7"/>
    <mergeCell ref="B5:B7"/>
    <mergeCell ref="C5:C6"/>
    <mergeCell ref="G5:G6"/>
  </mergeCells>
  <pageMargins left="0.7" right="0.7" top="0.75" bottom="0.75" header="0.3" footer="0.3"/>
  <pageSetup paperSize="9" scale="68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2"/>
  <sheetViews>
    <sheetView tabSelected="1" view="pageBreakPreview" zoomScalePageLayoutView="130" zoomScaleNormal="170" workbookViewId="0">
      <selection activeCell="P12" sqref="P12"/>
    </sheetView>
  </sheetViews>
  <sheetFormatPr defaultColWidth="9" defaultRowHeight="13.2"/>
  <cols>
    <col min="1" max="1" width="9.33333333333333" customWidth="1"/>
    <col min="2" max="2" width="23.2222222222222" customWidth="1"/>
    <col min="3" max="20" width="4.77777777777778" customWidth="1"/>
    <col min="21" max="21" width="6.55555555555556" customWidth="1"/>
  </cols>
  <sheetData>
    <row r="1" spans="1:20">
      <c r="A1" s="3"/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 t="s">
        <v>50</v>
      </c>
      <c r="S1" s="4"/>
      <c r="T1" s="4"/>
    </row>
    <row r="2" spans="1:20">
      <c r="A2" s="5" t="s">
        <v>1</v>
      </c>
      <c r="B2" s="5"/>
      <c r="C2" s="5"/>
      <c r="D2" s="5"/>
      <c r="E2" s="5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9" customHeight="1" spans="1:24">
      <c r="A3" s="6" t="s">
        <v>69</v>
      </c>
      <c r="B3" s="6"/>
      <c r="C3" s="6"/>
      <c r="D3" s="6"/>
      <c r="E3" s="7" t="s">
        <v>91</v>
      </c>
      <c r="F3" s="8"/>
      <c r="G3" s="8"/>
      <c r="H3" s="8"/>
      <c r="I3" s="8"/>
      <c r="J3" s="8"/>
      <c r="K3" s="57"/>
      <c r="L3" s="57"/>
      <c r="M3" s="57"/>
      <c r="N3" s="57"/>
      <c r="O3" s="57"/>
      <c r="P3" s="58"/>
      <c r="Q3" s="58"/>
      <c r="R3" s="58"/>
      <c r="S3" s="58"/>
      <c r="T3" s="58"/>
      <c r="U3" s="58"/>
      <c r="V3" s="58"/>
      <c r="W3" s="58"/>
      <c r="X3" s="58"/>
    </row>
    <row r="4" ht="9" customHeight="1" spans="1:24">
      <c r="A4" s="9" t="s">
        <v>292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62"/>
      <c r="V4" s="62"/>
      <c r="W4" s="62"/>
      <c r="X4" s="62"/>
    </row>
    <row r="5" ht="9.45" customHeight="1" spans="1:21">
      <c r="A5" s="10" t="s">
        <v>5</v>
      </c>
      <c r="B5" s="11" t="s">
        <v>6</v>
      </c>
      <c r="C5" s="11" t="s">
        <v>251</v>
      </c>
      <c r="D5" s="12" t="s">
        <v>252</v>
      </c>
      <c r="E5" s="13"/>
      <c r="F5" s="14"/>
      <c r="G5" s="11" t="s">
        <v>253</v>
      </c>
      <c r="H5" s="12" t="s">
        <v>254</v>
      </c>
      <c r="I5" s="13"/>
      <c r="J5" s="13"/>
      <c r="K5" s="13"/>
      <c r="L5" s="14"/>
      <c r="M5" s="59" t="s">
        <v>280</v>
      </c>
      <c r="N5" s="60"/>
      <c r="O5" s="60"/>
      <c r="P5" s="60"/>
      <c r="Q5" s="60"/>
      <c r="R5" s="60"/>
      <c r="S5" s="60"/>
      <c r="T5" s="60"/>
      <c r="U5" s="63"/>
    </row>
    <row r="6" ht="21.75" customHeight="1" spans="1:21">
      <c r="A6" s="15"/>
      <c r="B6" s="16"/>
      <c r="C6" s="17"/>
      <c r="D6" s="18" t="s">
        <v>256</v>
      </c>
      <c r="E6" s="18" t="s">
        <v>257</v>
      </c>
      <c r="F6" s="18" t="s">
        <v>258</v>
      </c>
      <c r="G6" s="17"/>
      <c r="H6" s="18" t="s">
        <v>15</v>
      </c>
      <c r="I6" s="18" t="s">
        <v>259</v>
      </c>
      <c r="J6" s="18" t="s">
        <v>260</v>
      </c>
      <c r="K6" s="18" t="s">
        <v>19</v>
      </c>
      <c r="L6" s="18" t="s">
        <v>261</v>
      </c>
      <c r="M6" s="18" t="s">
        <v>262</v>
      </c>
      <c r="N6" s="18" t="s">
        <v>263</v>
      </c>
      <c r="O6" s="18" t="s">
        <v>264</v>
      </c>
      <c r="P6" s="18" t="s">
        <v>26</v>
      </c>
      <c r="Q6" s="18" t="s">
        <v>265</v>
      </c>
      <c r="R6" s="18" t="s">
        <v>27</v>
      </c>
      <c r="S6" s="18" t="s">
        <v>25</v>
      </c>
      <c r="T6" s="18" t="s">
        <v>266</v>
      </c>
      <c r="U6" s="18" t="s">
        <v>22</v>
      </c>
    </row>
    <row r="7" ht="21.75" customHeight="1" spans="1:21">
      <c r="A7" s="19"/>
      <c r="B7" s="17"/>
      <c r="C7" s="20" t="s">
        <v>217</v>
      </c>
      <c r="D7" s="20" t="s">
        <v>217</v>
      </c>
      <c r="E7" s="20" t="s">
        <v>217</v>
      </c>
      <c r="F7" s="20" t="s">
        <v>217</v>
      </c>
      <c r="G7" s="20" t="s">
        <v>217</v>
      </c>
      <c r="H7" s="21" t="s">
        <v>267</v>
      </c>
      <c r="I7" s="21" t="s">
        <v>267</v>
      </c>
      <c r="J7" s="20" t="s">
        <v>219</v>
      </c>
      <c r="K7" s="20" t="s">
        <v>219</v>
      </c>
      <c r="L7" s="21" t="s">
        <v>267</v>
      </c>
      <c r="M7" s="21" t="s">
        <v>267</v>
      </c>
      <c r="N7" s="21" t="s">
        <v>267</v>
      </c>
      <c r="O7" s="21" t="s">
        <v>267</v>
      </c>
      <c r="P7" s="21" t="s">
        <v>267</v>
      </c>
      <c r="Q7" s="21" t="s">
        <v>267</v>
      </c>
      <c r="R7" s="21" t="s">
        <v>267</v>
      </c>
      <c r="S7" s="20" t="s">
        <v>219</v>
      </c>
      <c r="T7" s="20" t="s">
        <v>219</v>
      </c>
      <c r="U7" s="20" t="s">
        <v>219</v>
      </c>
    </row>
    <row r="8" ht="9" customHeight="1" spans="1:21">
      <c r="A8" s="22">
        <v>1</v>
      </c>
      <c r="B8" s="22">
        <v>2</v>
      </c>
      <c r="C8" s="23">
        <v>3</v>
      </c>
      <c r="D8" s="23">
        <v>4</v>
      </c>
      <c r="E8" s="23">
        <v>5</v>
      </c>
      <c r="F8" s="23">
        <v>6</v>
      </c>
      <c r="G8" s="23">
        <v>7</v>
      </c>
      <c r="H8" s="23">
        <v>8</v>
      </c>
      <c r="I8" s="23">
        <v>9</v>
      </c>
      <c r="J8" s="23">
        <v>10</v>
      </c>
      <c r="K8" s="23">
        <v>11</v>
      </c>
      <c r="L8" s="23">
        <v>12</v>
      </c>
      <c r="M8" s="23">
        <v>13</v>
      </c>
      <c r="N8" s="23">
        <v>14</v>
      </c>
      <c r="O8" s="18" t="s">
        <v>268</v>
      </c>
      <c r="P8" s="23">
        <v>16</v>
      </c>
      <c r="Q8" s="23">
        <v>17</v>
      </c>
      <c r="R8" s="23">
        <v>18</v>
      </c>
      <c r="S8" s="23">
        <v>19</v>
      </c>
      <c r="T8" s="23">
        <v>20</v>
      </c>
      <c r="U8" s="23">
        <v>21</v>
      </c>
    </row>
    <row r="9" ht="13.5" customHeight="1" spans="1:20">
      <c r="A9" s="24" t="s">
        <v>293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64"/>
    </row>
    <row r="10" s="1" customFormat="1" ht="13.5" customHeight="1" spans="1:21">
      <c r="A10" s="26" t="s">
        <v>285</v>
      </c>
      <c r="B10" s="27" t="s">
        <v>286</v>
      </c>
      <c r="C10" s="28">
        <v>20</v>
      </c>
      <c r="D10" s="28">
        <v>4.6</v>
      </c>
      <c r="E10" s="28">
        <v>5.9</v>
      </c>
      <c r="F10" s="28">
        <v>0</v>
      </c>
      <c r="G10" s="28">
        <v>71.7</v>
      </c>
      <c r="H10" s="28">
        <v>0.01</v>
      </c>
      <c r="I10" s="28">
        <v>0.06</v>
      </c>
      <c r="J10" s="28">
        <v>52</v>
      </c>
      <c r="K10" s="28">
        <v>0.19</v>
      </c>
      <c r="L10" s="28">
        <v>0.14</v>
      </c>
      <c r="M10" s="28">
        <v>162</v>
      </c>
      <c r="N10" s="28">
        <v>17.6</v>
      </c>
      <c r="O10" s="28">
        <v>176</v>
      </c>
      <c r="P10" s="28">
        <v>7</v>
      </c>
      <c r="Q10" s="28">
        <v>100</v>
      </c>
      <c r="R10" s="28">
        <v>0.2</v>
      </c>
      <c r="S10" s="28">
        <v>0</v>
      </c>
      <c r="T10" s="28">
        <v>2.9</v>
      </c>
      <c r="U10" s="65">
        <v>0</v>
      </c>
    </row>
    <row r="11" s="2" customFormat="1" spans="1:21">
      <c r="A11" s="18">
        <v>340.2</v>
      </c>
      <c r="B11" s="29" t="s">
        <v>287</v>
      </c>
      <c r="C11" s="30">
        <v>200</v>
      </c>
      <c r="D11" s="31">
        <v>16.9</v>
      </c>
      <c r="E11" s="30">
        <v>24</v>
      </c>
      <c r="F11" s="31">
        <v>4.3</v>
      </c>
      <c r="G11" s="31">
        <v>300.7</v>
      </c>
      <c r="H11" s="32">
        <v>0.09</v>
      </c>
      <c r="I11" s="32">
        <v>0.54</v>
      </c>
      <c r="J11" s="32">
        <v>243.72</v>
      </c>
      <c r="K11" s="32">
        <v>2.91</v>
      </c>
      <c r="L11" s="31">
        <v>0.4</v>
      </c>
      <c r="M11" s="32">
        <v>332.84</v>
      </c>
      <c r="N11" s="32">
        <v>240.11</v>
      </c>
      <c r="O11" s="31">
        <v>146</v>
      </c>
      <c r="P11" s="32">
        <v>22.33</v>
      </c>
      <c r="Q11" s="32">
        <v>270.22</v>
      </c>
      <c r="R11" s="32">
        <v>2.79</v>
      </c>
      <c r="S11" s="32">
        <v>55.54</v>
      </c>
      <c r="T11" s="32">
        <v>34.74</v>
      </c>
      <c r="U11" s="32">
        <v>83.5</v>
      </c>
    </row>
    <row r="12" spans="1:21">
      <c r="A12" s="32">
        <v>375.01</v>
      </c>
      <c r="B12" s="33" t="s">
        <v>288</v>
      </c>
      <c r="C12" s="30">
        <v>200</v>
      </c>
      <c r="D12" s="31">
        <v>0.4</v>
      </c>
      <c r="E12" s="31">
        <v>0.1</v>
      </c>
      <c r="F12" s="31">
        <v>5.2</v>
      </c>
      <c r="G12" s="31">
        <v>23.7</v>
      </c>
      <c r="H12" s="30">
        <v>0</v>
      </c>
      <c r="I12" s="32">
        <v>0.02</v>
      </c>
      <c r="J12" s="32">
        <v>0.73</v>
      </c>
      <c r="K12" s="30">
        <v>0</v>
      </c>
      <c r="L12" s="31">
        <v>1.8</v>
      </c>
      <c r="M12" s="18" t="s">
        <v>312</v>
      </c>
      <c r="N12" s="32">
        <v>56.27</v>
      </c>
      <c r="O12" s="31">
        <v>11.6</v>
      </c>
      <c r="P12" s="32">
        <v>9.28</v>
      </c>
      <c r="Q12" s="32">
        <v>17.38</v>
      </c>
      <c r="R12" s="32">
        <v>1.68</v>
      </c>
      <c r="S12" s="30">
        <v>0</v>
      </c>
      <c r="T12" s="32">
        <v>0.02</v>
      </c>
      <c r="U12" s="31">
        <v>0.4</v>
      </c>
    </row>
    <row r="13" spans="1:21">
      <c r="A13" s="34" t="s">
        <v>225</v>
      </c>
      <c r="B13" s="35" t="s">
        <v>226</v>
      </c>
      <c r="C13" s="36">
        <v>40</v>
      </c>
      <c r="D13" s="37">
        <v>3.8</v>
      </c>
      <c r="E13" s="37">
        <v>0.4</v>
      </c>
      <c r="F13" s="37">
        <v>24.6</v>
      </c>
      <c r="G13" s="37">
        <v>117.2</v>
      </c>
      <c r="H13" s="38">
        <v>0.06</v>
      </c>
      <c r="I13" s="38">
        <v>0.01</v>
      </c>
      <c r="J13" s="61"/>
      <c r="K13" s="23">
        <v>0</v>
      </c>
      <c r="L13" s="23">
        <v>0</v>
      </c>
      <c r="M13" s="37">
        <v>250</v>
      </c>
      <c r="N13" s="37">
        <v>47</v>
      </c>
      <c r="O13" s="23">
        <v>10</v>
      </c>
      <c r="P13" s="37">
        <v>4.2</v>
      </c>
      <c r="Q13" s="37">
        <v>7</v>
      </c>
      <c r="R13" s="38">
        <v>0.6</v>
      </c>
      <c r="S13" s="38">
        <v>0.6</v>
      </c>
      <c r="T13" s="37">
        <v>1.6</v>
      </c>
      <c r="U13" s="38">
        <v>7.25</v>
      </c>
    </row>
    <row r="14" spans="1:21">
      <c r="A14" s="39" t="s">
        <v>240</v>
      </c>
      <c r="B14" s="40"/>
      <c r="C14" s="41">
        <v>460</v>
      </c>
      <c r="D14" s="38">
        <v>25.7</v>
      </c>
      <c r="E14" s="38">
        <v>30.4</v>
      </c>
      <c r="F14" s="38">
        <f>SUM(F11:F13)</f>
        <v>34.1</v>
      </c>
      <c r="G14" s="38">
        <v>513.3</v>
      </c>
      <c r="H14" s="38">
        <v>0.16</v>
      </c>
      <c r="I14" s="38">
        <v>0.63</v>
      </c>
      <c r="J14" s="38">
        <v>296.45</v>
      </c>
      <c r="K14" s="38">
        <v>3.1</v>
      </c>
      <c r="L14" s="38">
        <v>2.34</v>
      </c>
      <c r="M14" s="38">
        <v>744.84</v>
      </c>
      <c r="N14" s="38">
        <v>360.98</v>
      </c>
      <c r="O14" s="38">
        <v>343.6</v>
      </c>
      <c r="P14" s="38">
        <v>42.81</v>
      </c>
      <c r="Q14" s="38">
        <v>394.6</v>
      </c>
      <c r="R14" s="38">
        <v>5.27</v>
      </c>
      <c r="S14" s="38">
        <f>SUM(S11:S13)</f>
        <v>56.14</v>
      </c>
      <c r="T14" s="38">
        <v>39.26</v>
      </c>
      <c r="U14" s="38">
        <f>SUM(U11:U13)</f>
        <v>91.15</v>
      </c>
    </row>
    <row r="15" ht="16.5" customHeight="1" spans="1:20">
      <c r="A15" s="42" t="s">
        <v>148</v>
      </c>
      <c r="B15" s="43"/>
      <c r="C15" s="44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64"/>
    </row>
    <row r="16" ht="21" customHeight="1" spans="1:21">
      <c r="A16" s="45">
        <v>17</v>
      </c>
      <c r="B16" s="46" t="s">
        <v>242</v>
      </c>
      <c r="C16" s="47">
        <v>100</v>
      </c>
      <c r="D16" s="47">
        <v>1.2</v>
      </c>
      <c r="E16" s="47">
        <v>0.1</v>
      </c>
      <c r="F16" s="47">
        <v>3.7</v>
      </c>
      <c r="G16" s="47">
        <v>20.8</v>
      </c>
      <c r="H16" s="47">
        <v>0.04</v>
      </c>
      <c r="I16" s="47">
        <v>0.04</v>
      </c>
      <c r="J16" s="47">
        <v>48.67</v>
      </c>
      <c r="K16" s="47">
        <v>0</v>
      </c>
      <c r="L16" s="47">
        <v>26.67</v>
      </c>
      <c r="M16" s="47">
        <v>8</v>
      </c>
      <c r="N16" s="47">
        <v>243.67</v>
      </c>
      <c r="O16" s="47">
        <v>28.33</v>
      </c>
      <c r="P16" s="47">
        <v>16.67</v>
      </c>
      <c r="Q16" s="47">
        <v>33</v>
      </c>
      <c r="R16" s="47">
        <v>0.7</v>
      </c>
      <c r="S16" s="47">
        <v>2.67</v>
      </c>
      <c r="T16" s="47">
        <v>0.33</v>
      </c>
      <c r="U16" s="47">
        <v>15.67</v>
      </c>
    </row>
    <row r="17" ht="15" customHeight="1" spans="1:21">
      <c r="A17" s="38">
        <v>155.35</v>
      </c>
      <c r="B17" s="48" t="s">
        <v>313</v>
      </c>
      <c r="C17" s="49">
        <v>250</v>
      </c>
      <c r="D17" s="50">
        <v>7.4</v>
      </c>
      <c r="E17" s="50">
        <v>3.9</v>
      </c>
      <c r="F17" s="50">
        <v>20.1</v>
      </c>
      <c r="G17" s="50">
        <v>145.1</v>
      </c>
      <c r="H17" s="50">
        <v>0.07</v>
      </c>
      <c r="I17" s="50">
        <v>0.07</v>
      </c>
      <c r="J17" s="50">
        <v>96.7</v>
      </c>
      <c r="K17" s="50">
        <v>0.22</v>
      </c>
      <c r="L17" s="50">
        <v>5.46</v>
      </c>
      <c r="M17" s="50">
        <v>161.4</v>
      </c>
      <c r="N17" s="50">
        <v>249.86</v>
      </c>
      <c r="O17" s="50">
        <v>24.65</v>
      </c>
      <c r="P17" s="50">
        <v>16.86</v>
      </c>
      <c r="Q17" s="50">
        <v>60.91</v>
      </c>
      <c r="R17" s="50">
        <v>0.89</v>
      </c>
      <c r="S17" s="50">
        <v>24.82</v>
      </c>
      <c r="T17" s="50">
        <v>3.94</v>
      </c>
      <c r="U17" s="66">
        <v>31.49</v>
      </c>
    </row>
    <row r="18" ht="19.05" customHeight="1" spans="1:21">
      <c r="A18" s="34">
        <v>436.99</v>
      </c>
      <c r="B18" s="51" t="s">
        <v>314</v>
      </c>
      <c r="C18" s="49">
        <v>250</v>
      </c>
      <c r="D18" s="50">
        <v>11.4</v>
      </c>
      <c r="E18" s="50">
        <v>13.6</v>
      </c>
      <c r="F18" s="50">
        <v>31.79</v>
      </c>
      <c r="G18" s="50">
        <v>304.6</v>
      </c>
      <c r="H18" s="50">
        <v>0.22</v>
      </c>
      <c r="I18" s="50">
        <v>0.13</v>
      </c>
      <c r="J18" s="50">
        <v>0.09</v>
      </c>
      <c r="K18" s="50">
        <v>0.03</v>
      </c>
      <c r="L18" s="50">
        <v>3.6</v>
      </c>
      <c r="M18" s="50">
        <v>0</v>
      </c>
      <c r="N18" s="50">
        <v>107.06</v>
      </c>
      <c r="O18" s="50">
        <v>29.7</v>
      </c>
      <c r="P18" s="50">
        <v>46.67</v>
      </c>
      <c r="Q18" s="50">
        <v>111.95</v>
      </c>
      <c r="R18" s="50">
        <v>1.79</v>
      </c>
      <c r="S18" s="67">
        <v>0.003</v>
      </c>
      <c r="T18" s="50">
        <v>0.024</v>
      </c>
      <c r="U18" s="50">
        <v>0.06</v>
      </c>
    </row>
    <row r="19" ht="15.75" customHeight="1" spans="1:21">
      <c r="A19" s="52" t="s">
        <v>225</v>
      </c>
      <c r="B19" s="48" t="s">
        <v>233</v>
      </c>
      <c r="C19" s="36">
        <v>60</v>
      </c>
      <c r="D19" s="37">
        <v>4</v>
      </c>
      <c r="E19" s="37">
        <v>0.7</v>
      </c>
      <c r="F19" s="37">
        <v>23.8</v>
      </c>
      <c r="G19" s="37">
        <v>117.4</v>
      </c>
      <c r="H19" s="38">
        <v>0.1</v>
      </c>
      <c r="I19" s="38">
        <v>0.05</v>
      </c>
      <c r="J19" s="23">
        <v>0</v>
      </c>
      <c r="K19" s="23">
        <v>0</v>
      </c>
      <c r="L19" s="23">
        <v>0</v>
      </c>
      <c r="M19" s="23">
        <v>243.6</v>
      </c>
      <c r="N19" s="37">
        <v>141</v>
      </c>
      <c r="O19" s="37">
        <v>17.4</v>
      </c>
      <c r="P19" s="37">
        <v>28.2</v>
      </c>
      <c r="Q19" s="23">
        <v>90</v>
      </c>
      <c r="R19" s="38">
        <v>2.34</v>
      </c>
      <c r="S19" s="37">
        <v>2.64</v>
      </c>
      <c r="T19" s="23">
        <v>3.3</v>
      </c>
      <c r="U19" s="23">
        <v>14.4</v>
      </c>
    </row>
    <row r="20" ht="15.15" customHeight="1" spans="1:21">
      <c r="A20" s="34" t="s">
        <v>249</v>
      </c>
      <c r="B20" s="53" t="s">
        <v>315</v>
      </c>
      <c r="C20" s="54">
        <v>200</v>
      </c>
      <c r="D20" s="50">
        <v>1</v>
      </c>
      <c r="E20" s="50">
        <v>0.2</v>
      </c>
      <c r="F20" s="50">
        <v>20.2</v>
      </c>
      <c r="G20" s="50">
        <v>86.6</v>
      </c>
      <c r="H20" s="50">
        <v>0.02</v>
      </c>
      <c r="I20" s="50">
        <v>0.02</v>
      </c>
      <c r="J20" s="50">
        <v>0</v>
      </c>
      <c r="K20" s="50">
        <v>0</v>
      </c>
      <c r="L20" s="50">
        <v>4</v>
      </c>
      <c r="M20" s="50">
        <v>12</v>
      </c>
      <c r="N20" s="50">
        <v>240</v>
      </c>
      <c r="O20" s="50">
        <v>14</v>
      </c>
      <c r="P20" s="50">
        <v>8</v>
      </c>
      <c r="Q20" s="50">
        <v>14</v>
      </c>
      <c r="R20" s="50">
        <v>2.8</v>
      </c>
      <c r="S20" s="50">
        <v>0</v>
      </c>
      <c r="T20" s="50">
        <v>0</v>
      </c>
      <c r="U20" s="50">
        <v>0</v>
      </c>
    </row>
    <row r="21" ht="15" customHeight="1" spans="1:21">
      <c r="A21" s="39" t="s">
        <v>234</v>
      </c>
      <c r="B21" s="40"/>
      <c r="C21" s="55">
        <f>SUM(C16:C20)</f>
        <v>860</v>
      </c>
      <c r="D21" s="50">
        <f>SUM(D16:D20)</f>
        <v>25</v>
      </c>
      <c r="E21" s="50">
        <f t="shared" ref="E21:U21" si="0">SUM(E16:E20)</f>
        <v>18.5</v>
      </c>
      <c r="F21" s="50">
        <f t="shared" si="0"/>
        <v>99.59</v>
      </c>
      <c r="G21" s="50">
        <f t="shared" si="0"/>
        <v>674.5</v>
      </c>
      <c r="H21" s="50">
        <f t="shared" si="0"/>
        <v>0.45</v>
      </c>
      <c r="I21" s="50">
        <f t="shared" si="0"/>
        <v>0.31</v>
      </c>
      <c r="J21" s="50">
        <f t="shared" si="0"/>
        <v>145.46</v>
      </c>
      <c r="K21" s="50">
        <f t="shared" si="0"/>
        <v>0.25</v>
      </c>
      <c r="L21" s="50">
        <f t="shared" si="0"/>
        <v>39.73</v>
      </c>
      <c r="M21" s="50">
        <f t="shared" si="0"/>
        <v>425</v>
      </c>
      <c r="N21" s="50">
        <f t="shared" si="0"/>
        <v>981.59</v>
      </c>
      <c r="O21" s="50">
        <f t="shared" si="0"/>
        <v>114.08</v>
      </c>
      <c r="P21" s="50">
        <f t="shared" si="0"/>
        <v>116.4</v>
      </c>
      <c r="Q21" s="50">
        <f t="shared" si="0"/>
        <v>309.86</v>
      </c>
      <c r="R21" s="50">
        <f t="shared" si="0"/>
        <v>8.52</v>
      </c>
      <c r="S21" s="50">
        <f t="shared" si="0"/>
        <v>30.133</v>
      </c>
      <c r="T21" s="50">
        <f t="shared" si="0"/>
        <v>7.594</v>
      </c>
      <c r="U21" s="50">
        <f t="shared" si="0"/>
        <v>61.62</v>
      </c>
    </row>
    <row r="22" ht="15" customHeight="1" spans="1:21">
      <c r="A22" s="39" t="s">
        <v>311</v>
      </c>
      <c r="B22" s="40"/>
      <c r="C22" s="56">
        <f>C14+C21</f>
        <v>1320</v>
      </c>
      <c r="D22" s="50">
        <f>D14+D21</f>
        <v>50.7</v>
      </c>
      <c r="E22" s="50">
        <f t="shared" ref="E22:T22" si="1">E14+E21</f>
        <v>48.9</v>
      </c>
      <c r="F22" s="50">
        <f t="shared" si="1"/>
        <v>133.69</v>
      </c>
      <c r="G22" s="50">
        <f t="shared" si="1"/>
        <v>1187.8</v>
      </c>
      <c r="H22" s="50">
        <f t="shared" si="1"/>
        <v>0.61</v>
      </c>
      <c r="I22" s="50">
        <f t="shared" si="1"/>
        <v>0.94</v>
      </c>
      <c r="J22" s="50">
        <f t="shared" si="1"/>
        <v>441.91</v>
      </c>
      <c r="K22" s="50">
        <f t="shared" si="1"/>
        <v>3.35</v>
      </c>
      <c r="L22" s="50">
        <f t="shared" si="1"/>
        <v>42.07</v>
      </c>
      <c r="M22" s="50">
        <f t="shared" si="1"/>
        <v>1169.84</v>
      </c>
      <c r="N22" s="50">
        <f t="shared" si="1"/>
        <v>1342.57</v>
      </c>
      <c r="O22" s="50">
        <f t="shared" si="1"/>
        <v>457.68</v>
      </c>
      <c r="P22" s="50">
        <f t="shared" si="1"/>
        <v>159.21</v>
      </c>
      <c r="Q22" s="50">
        <f t="shared" si="1"/>
        <v>704.46</v>
      </c>
      <c r="R22" s="50">
        <f t="shared" si="1"/>
        <v>13.79</v>
      </c>
      <c r="S22" s="50">
        <f t="shared" si="1"/>
        <v>86.273</v>
      </c>
      <c r="T22" s="50">
        <f t="shared" si="1"/>
        <v>46.854</v>
      </c>
      <c r="U22" s="50">
        <f t="shared" ref="U22" si="2">U14+U21</f>
        <v>152.77</v>
      </c>
    </row>
  </sheetData>
  <mergeCells count="19">
    <mergeCell ref="A1:B1"/>
    <mergeCell ref="A2:F2"/>
    <mergeCell ref="A3:D3"/>
    <mergeCell ref="E3:J3"/>
    <mergeCell ref="K3:O3"/>
    <mergeCell ref="P3:X3"/>
    <mergeCell ref="A4:T4"/>
    <mergeCell ref="D5:F5"/>
    <mergeCell ref="H5:L5"/>
    <mergeCell ref="M5:U5"/>
    <mergeCell ref="A9:T9"/>
    <mergeCell ref="A14:B14"/>
    <mergeCell ref="A15:T15"/>
    <mergeCell ref="A21:B21"/>
    <mergeCell ref="A22:B22"/>
    <mergeCell ref="A5:A7"/>
    <mergeCell ref="B5:B7"/>
    <mergeCell ref="C5:C6"/>
    <mergeCell ref="G5:G6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0"/>
  <sheetViews>
    <sheetView view="pageBreakPreview" zoomScaleNormal="120" workbookViewId="0">
      <selection activeCell="A10" sqref="A10:U10"/>
    </sheetView>
  </sheetViews>
  <sheetFormatPr defaultColWidth="9" defaultRowHeight="13.2"/>
  <cols>
    <col min="1" max="1" width="7.88888888888889" customWidth="1"/>
    <col min="2" max="2" width="30.3333333333333" customWidth="1"/>
    <col min="3" max="13" width="5.77777777777778" customWidth="1"/>
    <col min="14" max="14" width="6.66666666666667" customWidth="1"/>
    <col min="15" max="18" width="5.77777777777778" customWidth="1"/>
    <col min="19" max="19" width="6.44444444444444" customWidth="1"/>
    <col min="20" max="20" width="5.77777777777778" customWidth="1"/>
    <col min="21" max="21" width="8.44444444444444" customWidth="1"/>
  </cols>
  <sheetData>
    <row r="1" ht="57.6" customHeight="1"/>
    <row r="2" ht="16.2" customHeight="1" spans="15:20">
      <c r="O2" s="163" t="s">
        <v>0</v>
      </c>
      <c r="P2" s="163"/>
      <c r="Q2" s="163"/>
      <c r="R2" s="163"/>
      <c r="S2" s="163"/>
      <c r="T2" s="163"/>
    </row>
    <row r="3" ht="18.75" customHeight="1" spans="3:15">
      <c r="C3" s="212"/>
      <c r="D3" s="212"/>
      <c r="E3" s="212"/>
      <c r="F3" s="213" t="s">
        <v>1</v>
      </c>
      <c r="G3" s="214"/>
      <c r="H3" s="215"/>
      <c r="I3" s="215"/>
      <c r="J3" s="215"/>
      <c r="K3" s="215"/>
      <c r="L3" s="215"/>
      <c r="M3" s="215"/>
      <c r="N3" s="215"/>
      <c r="O3" s="212"/>
    </row>
    <row r="4" ht="18" customHeight="1" spans="1:21">
      <c r="A4" s="175" t="s">
        <v>192</v>
      </c>
      <c r="B4" s="216"/>
      <c r="C4" s="216"/>
      <c r="D4" s="217"/>
      <c r="E4" s="217"/>
      <c r="F4" s="6" t="s">
        <v>102</v>
      </c>
      <c r="G4" s="6"/>
      <c r="H4" s="6"/>
      <c r="I4" s="6"/>
      <c r="J4" s="228" t="s">
        <v>193</v>
      </c>
      <c r="K4" s="228"/>
      <c r="L4" s="228"/>
      <c r="M4" s="228"/>
      <c r="N4" s="58"/>
      <c r="O4" s="58"/>
      <c r="P4" s="58"/>
      <c r="Q4" s="230" t="s">
        <v>194</v>
      </c>
      <c r="R4" s="230"/>
      <c r="S4" s="230"/>
      <c r="T4" s="230"/>
      <c r="U4" s="231" t="s">
        <v>195</v>
      </c>
    </row>
    <row r="5" ht="9.45" customHeight="1" spans="1:21">
      <c r="A5" s="10" t="s">
        <v>5</v>
      </c>
      <c r="B5" s="11" t="s">
        <v>6</v>
      </c>
      <c r="C5" s="176" t="s">
        <v>196</v>
      </c>
      <c r="D5" s="177" t="s">
        <v>197</v>
      </c>
      <c r="E5" s="178"/>
      <c r="F5" s="179"/>
      <c r="G5" s="176" t="s">
        <v>198</v>
      </c>
      <c r="H5" s="177"/>
      <c r="I5" s="178"/>
      <c r="J5" s="178"/>
      <c r="K5" s="178"/>
      <c r="L5" s="179"/>
      <c r="M5" s="74" t="s">
        <v>199</v>
      </c>
      <c r="N5" s="75"/>
      <c r="O5" s="75"/>
      <c r="P5" s="75"/>
      <c r="Q5" s="75"/>
      <c r="R5" s="75"/>
      <c r="S5" s="75"/>
      <c r="T5" s="75"/>
      <c r="U5" s="209"/>
    </row>
    <row r="6" ht="21.75" customHeight="1" spans="1:21">
      <c r="A6" s="15"/>
      <c r="B6" s="16"/>
      <c r="C6" s="180"/>
      <c r="D6" s="181" t="s">
        <v>200</v>
      </c>
      <c r="E6" s="181" t="s">
        <v>201</v>
      </c>
      <c r="F6" s="181" t="s">
        <v>202</v>
      </c>
      <c r="G6" s="180"/>
      <c r="H6" s="181" t="s">
        <v>203</v>
      </c>
      <c r="I6" s="181" t="s">
        <v>204</v>
      </c>
      <c r="J6" s="181" t="s">
        <v>205</v>
      </c>
      <c r="K6" s="181" t="s">
        <v>206</v>
      </c>
      <c r="L6" s="181" t="s">
        <v>207</v>
      </c>
      <c r="M6" s="181" t="s">
        <v>208</v>
      </c>
      <c r="N6" s="181" t="s">
        <v>209</v>
      </c>
      <c r="O6" s="181" t="s">
        <v>210</v>
      </c>
      <c r="P6" s="181" t="s">
        <v>211</v>
      </c>
      <c r="Q6" s="181" t="s">
        <v>212</v>
      </c>
      <c r="R6" s="181" t="s">
        <v>213</v>
      </c>
      <c r="S6" s="181" t="s">
        <v>214</v>
      </c>
      <c r="T6" s="181" t="s">
        <v>215</v>
      </c>
      <c r="U6" s="181" t="s">
        <v>216</v>
      </c>
    </row>
    <row r="7" ht="21.75" customHeight="1" spans="1:21">
      <c r="A7" s="19"/>
      <c r="B7" s="17"/>
      <c r="C7" s="182" t="s">
        <v>217</v>
      </c>
      <c r="D7" s="182" t="s">
        <v>217</v>
      </c>
      <c r="E7" s="182" t="s">
        <v>217</v>
      </c>
      <c r="F7" s="182" t="s">
        <v>217</v>
      </c>
      <c r="G7" s="182" t="s">
        <v>217</v>
      </c>
      <c r="H7" s="183" t="s">
        <v>218</v>
      </c>
      <c r="I7" s="183" t="s">
        <v>218</v>
      </c>
      <c r="J7" s="182" t="s">
        <v>219</v>
      </c>
      <c r="K7" s="182" t="s">
        <v>219</v>
      </c>
      <c r="L7" s="183" t="s">
        <v>218</v>
      </c>
      <c r="M7" s="183" t="s">
        <v>218</v>
      </c>
      <c r="N7" s="183" t="s">
        <v>218</v>
      </c>
      <c r="O7" s="183" t="s">
        <v>218</v>
      </c>
      <c r="P7" s="183" t="s">
        <v>218</v>
      </c>
      <c r="Q7" s="183" t="s">
        <v>218</v>
      </c>
      <c r="R7" s="183" t="s">
        <v>218</v>
      </c>
      <c r="S7" s="182" t="s">
        <v>219</v>
      </c>
      <c r="T7" s="182" t="s">
        <v>219</v>
      </c>
      <c r="U7" s="182" t="s">
        <v>219</v>
      </c>
    </row>
    <row r="8" ht="9" customHeight="1" spans="1:21">
      <c r="A8" s="22">
        <v>1</v>
      </c>
      <c r="B8" s="22">
        <v>2</v>
      </c>
      <c r="C8" s="184">
        <v>3</v>
      </c>
      <c r="D8" s="184">
        <v>4</v>
      </c>
      <c r="E8" s="184">
        <v>5</v>
      </c>
      <c r="F8" s="184">
        <v>6</v>
      </c>
      <c r="G8" s="184">
        <v>7</v>
      </c>
      <c r="H8" s="184">
        <v>8</v>
      </c>
      <c r="I8" s="184">
        <v>9</v>
      </c>
      <c r="J8" s="184">
        <v>10</v>
      </c>
      <c r="K8" s="184">
        <v>11</v>
      </c>
      <c r="L8" s="184">
        <v>12</v>
      </c>
      <c r="M8" s="184">
        <v>13</v>
      </c>
      <c r="N8" s="184">
        <v>14</v>
      </c>
      <c r="O8" s="181" t="s">
        <v>220</v>
      </c>
      <c r="P8" s="184">
        <v>16</v>
      </c>
      <c r="Q8" s="184">
        <v>17</v>
      </c>
      <c r="R8" s="184">
        <v>18</v>
      </c>
      <c r="S8" s="184">
        <v>19</v>
      </c>
      <c r="T8" s="184">
        <v>20</v>
      </c>
      <c r="U8" s="184">
        <v>21</v>
      </c>
    </row>
    <row r="9" ht="9" customHeight="1" spans="1:20">
      <c r="A9" s="70" t="s">
        <v>28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</row>
    <row r="10" spans="1:21">
      <c r="A10" s="191" t="s">
        <v>221</v>
      </c>
      <c r="B10" s="218" t="s">
        <v>222</v>
      </c>
      <c r="C10" s="184">
        <v>250</v>
      </c>
      <c r="D10" s="193">
        <v>6.2</v>
      </c>
      <c r="E10" s="193">
        <v>7.4</v>
      </c>
      <c r="F10" s="193">
        <v>30</v>
      </c>
      <c r="G10" s="193">
        <v>211.2</v>
      </c>
      <c r="H10" s="194">
        <v>0.09</v>
      </c>
      <c r="I10" s="194">
        <v>0.17</v>
      </c>
      <c r="J10" s="194">
        <v>33.95</v>
      </c>
      <c r="K10" s="194">
        <v>0.08</v>
      </c>
      <c r="L10" s="194">
        <v>0.66</v>
      </c>
      <c r="M10" s="194">
        <v>419.69</v>
      </c>
      <c r="N10" s="194">
        <v>195.89</v>
      </c>
      <c r="O10" s="194">
        <v>171.61</v>
      </c>
      <c r="P10" s="194">
        <v>33.85</v>
      </c>
      <c r="Q10" s="194">
        <v>154.62</v>
      </c>
      <c r="R10" s="194">
        <v>0.65</v>
      </c>
      <c r="S10" s="194">
        <v>62.36</v>
      </c>
      <c r="T10" s="193">
        <v>5.12</v>
      </c>
      <c r="U10" s="232">
        <v>38.9</v>
      </c>
    </row>
    <row r="11" ht="16.05" customHeight="1" spans="1:21">
      <c r="A11" s="219" t="s">
        <v>223</v>
      </c>
      <c r="B11" s="218" t="s">
        <v>224</v>
      </c>
      <c r="C11" s="184">
        <v>200</v>
      </c>
      <c r="D11" s="193">
        <v>4.7</v>
      </c>
      <c r="E11" s="193">
        <v>3.5</v>
      </c>
      <c r="F11" s="193">
        <v>12.5</v>
      </c>
      <c r="G11" s="193">
        <v>100.4</v>
      </c>
      <c r="H11" s="194">
        <v>0.04</v>
      </c>
      <c r="I11" s="194">
        <v>0.16</v>
      </c>
      <c r="J11" s="194">
        <v>17.25</v>
      </c>
      <c r="K11" s="184">
        <v>0</v>
      </c>
      <c r="L11" s="194">
        <v>0.68</v>
      </c>
      <c r="M11" s="194">
        <v>49.95</v>
      </c>
      <c r="N11" s="194">
        <v>220.33</v>
      </c>
      <c r="O11" s="194">
        <v>167.68</v>
      </c>
      <c r="P11" s="194">
        <v>34.32</v>
      </c>
      <c r="Q11" s="194">
        <v>130.28</v>
      </c>
      <c r="R11" s="194">
        <v>1.09</v>
      </c>
      <c r="S11" s="193">
        <v>11.7</v>
      </c>
      <c r="T11" s="194">
        <v>2.29</v>
      </c>
      <c r="U11" s="232">
        <v>38.25</v>
      </c>
    </row>
    <row r="12" ht="16.05" customHeight="1" spans="1:21">
      <c r="A12" s="34" t="s">
        <v>225</v>
      </c>
      <c r="B12" s="218" t="s">
        <v>226</v>
      </c>
      <c r="C12" s="192">
        <v>40</v>
      </c>
      <c r="D12" s="193">
        <v>3.8</v>
      </c>
      <c r="E12" s="193">
        <v>0.4</v>
      </c>
      <c r="F12" s="193">
        <v>24.6</v>
      </c>
      <c r="G12" s="193">
        <v>117.2</v>
      </c>
      <c r="H12" s="194">
        <v>0.06</v>
      </c>
      <c r="I12" s="194">
        <v>0.01</v>
      </c>
      <c r="J12" s="207"/>
      <c r="K12" s="184">
        <v>0</v>
      </c>
      <c r="L12" s="184">
        <v>0</v>
      </c>
      <c r="M12" s="193">
        <v>250</v>
      </c>
      <c r="N12" s="193">
        <v>47</v>
      </c>
      <c r="O12" s="184">
        <v>10</v>
      </c>
      <c r="P12" s="193">
        <v>4.2</v>
      </c>
      <c r="Q12" s="193">
        <v>7</v>
      </c>
      <c r="R12" s="194">
        <v>0.6</v>
      </c>
      <c r="S12" s="194">
        <v>0.6</v>
      </c>
      <c r="T12" s="193">
        <v>1.6</v>
      </c>
      <c r="U12" s="194">
        <v>7.25</v>
      </c>
    </row>
    <row r="13" s="159" customFormat="1" spans="1:21">
      <c r="A13" s="111" t="s">
        <v>34</v>
      </c>
      <c r="B13" s="111"/>
      <c r="C13" s="220">
        <f>SUM(C10:C12)</f>
        <v>490</v>
      </c>
      <c r="D13" s="221">
        <f>SUM(D10:D12)</f>
        <v>14.7</v>
      </c>
      <c r="E13" s="222">
        <f t="shared" ref="E13:U13" si="0">SUM(E10:E12)</f>
        <v>11.3</v>
      </c>
      <c r="F13" s="222">
        <f t="shared" si="0"/>
        <v>67.1</v>
      </c>
      <c r="G13" s="222">
        <f t="shared" si="0"/>
        <v>428.8</v>
      </c>
      <c r="H13" s="222">
        <f t="shared" si="0"/>
        <v>0.19</v>
      </c>
      <c r="I13" s="222">
        <f t="shared" si="0"/>
        <v>0.34</v>
      </c>
      <c r="J13" s="222">
        <f t="shared" si="0"/>
        <v>51.2</v>
      </c>
      <c r="K13" s="222">
        <f t="shared" si="0"/>
        <v>0.08</v>
      </c>
      <c r="L13" s="222">
        <f t="shared" si="0"/>
        <v>1.34</v>
      </c>
      <c r="M13" s="222">
        <f t="shared" si="0"/>
        <v>719.64</v>
      </c>
      <c r="N13" s="222">
        <f t="shared" si="0"/>
        <v>463.22</v>
      </c>
      <c r="O13" s="222">
        <f t="shared" si="0"/>
        <v>349.29</v>
      </c>
      <c r="P13" s="222">
        <f t="shared" si="0"/>
        <v>72.37</v>
      </c>
      <c r="Q13" s="222">
        <f t="shared" si="0"/>
        <v>291.9</v>
      </c>
      <c r="R13" s="222">
        <f t="shared" si="0"/>
        <v>2.34</v>
      </c>
      <c r="S13" s="222">
        <f t="shared" si="0"/>
        <v>74.66</v>
      </c>
      <c r="T13" s="222">
        <f t="shared" si="0"/>
        <v>9.01</v>
      </c>
      <c r="U13" s="222">
        <f t="shared" si="0"/>
        <v>84.4</v>
      </c>
    </row>
    <row r="14" ht="9" customHeight="1" spans="1:20">
      <c r="A14" s="223" t="s">
        <v>35</v>
      </c>
      <c r="B14" s="6"/>
      <c r="C14" s="6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</row>
    <row r="15" spans="1:21">
      <c r="A15" s="23" t="s">
        <v>227</v>
      </c>
      <c r="B15" s="224" t="s">
        <v>228</v>
      </c>
      <c r="C15" s="225">
        <v>250</v>
      </c>
      <c r="D15" s="226">
        <v>5.9</v>
      </c>
      <c r="E15" s="226">
        <v>7.2</v>
      </c>
      <c r="F15" s="226">
        <v>17</v>
      </c>
      <c r="G15" s="226">
        <v>156.9</v>
      </c>
      <c r="H15" s="226">
        <v>0.08</v>
      </c>
      <c r="I15" s="226">
        <v>0.06</v>
      </c>
      <c r="J15" s="226">
        <v>129.92</v>
      </c>
      <c r="K15" s="226">
        <v>0</v>
      </c>
      <c r="L15" s="226">
        <v>6.93</v>
      </c>
      <c r="M15" s="226">
        <v>245.99</v>
      </c>
      <c r="N15" s="226">
        <v>418.69</v>
      </c>
      <c r="O15" s="226">
        <v>26.35</v>
      </c>
      <c r="P15" s="226">
        <v>24.64</v>
      </c>
      <c r="Q15" s="226">
        <v>64.24</v>
      </c>
      <c r="R15" s="226">
        <v>0.89</v>
      </c>
      <c r="S15" s="226">
        <v>20.75</v>
      </c>
      <c r="T15" s="233">
        <v>0.94</v>
      </c>
      <c r="U15" s="226">
        <v>35.35</v>
      </c>
    </row>
    <row r="16" spans="1:21">
      <c r="A16" s="34" t="s">
        <v>229</v>
      </c>
      <c r="B16" s="48" t="s">
        <v>230</v>
      </c>
      <c r="C16" s="23">
        <v>150</v>
      </c>
      <c r="D16" s="38">
        <v>24.1</v>
      </c>
      <c r="E16" s="38">
        <v>22.8</v>
      </c>
      <c r="F16" s="38">
        <v>46.2</v>
      </c>
      <c r="G16" s="38">
        <v>486.5</v>
      </c>
      <c r="H16" s="38">
        <v>0.27</v>
      </c>
      <c r="I16" s="38">
        <v>0.25</v>
      </c>
      <c r="J16" s="38">
        <v>45.54</v>
      </c>
      <c r="K16" s="38">
        <v>1.31</v>
      </c>
      <c r="L16" s="38">
        <v>3.73</v>
      </c>
      <c r="M16" s="38">
        <v>300.4</v>
      </c>
      <c r="N16" s="38">
        <v>393.14</v>
      </c>
      <c r="O16" s="38">
        <v>95.12</v>
      </c>
      <c r="P16" s="229">
        <v>34.29</v>
      </c>
      <c r="Q16" s="38">
        <v>247.78</v>
      </c>
      <c r="R16" s="38">
        <v>3.85</v>
      </c>
      <c r="S16" s="38">
        <v>48.96</v>
      </c>
      <c r="T16" s="38">
        <v>7.08</v>
      </c>
      <c r="U16" s="38">
        <v>81.53</v>
      </c>
    </row>
    <row r="17" spans="1:21">
      <c r="A17" s="23">
        <v>376</v>
      </c>
      <c r="B17" s="48" t="s">
        <v>231</v>
      </c>
      <c r="C17" s="23">
        <v>200</v>
      </c>
      <c r="D17" s="38">
        <v>0.4</v>
      </c>
      <c r="E17" s="38">
        <v>0.1</v>
      </c>
      <c r="F17" s="38">
        <v>5.2</v>
      </c>
      <c r="G17" s="38">
        <v>23.3</v>
      </c>
      <c r="H17" s="38">
        <v>0</v>
      </c>
      <c r="I17" s="38">
        <v>0.02</v>
      </c>
      <c r="J17" s="38">
        <v>1.03</v>
      </c>
      <c r="K17" s="38">
        <v>0</v>
      </c>
      <c r="L17" s="38">
        <v>1.49</v>
      </c>
      <c r="M17" s="38">
        <v>1.75</v>
      </c>
      <c r="N17" s="38">
        <v>51.35</v>
      </c>
      <c r="O17" s="38">
        <v>81.34</v>
      </c>
      <c r="P17" s="38">
        <v>8.95</v>
      </c>
      <c r="Q17" s="38">
        <v>16.62</v>
      </c>
      <c r="R17" s="38">
        <v>1.66</v>
      </c>
      <c r="S17" s="38">
        <v>0</v>
      </c>
      <c r="T17" s="38">
        <v>0.01</v>
      </c>
      <c r="U17" s="38">
        <v>0</v>
      </c>
    </row>
    <row r="18" spans="1:21">
      <c r="A18" s="52" t="s">
        <v>232</v>
      </c>
      <c r="B18" s="48" t="s">
        <v>233</v>
      </c>
      <c r="C18" s="36">
        <v>60</v>
      </c>
      <c r="D18" s="37">
        <v>4</v>
      </c>
      <c r="E18" s="37">
        <v>0.7</v>
      </c>
      <c r="F18" s="37">
        <v>23.8</v>
      </c>
      <c r="G18" s="37">
        <v>117.4</v>
      </c>
      <c r="H18" s="38">
        <v>0.1</v>
      </c>
      <c r="I18" s="38">
        <v>0.05</v>
      </c>
      <c r="J18" s="23">
        <v>0</v>
      </c>
      <c r="K18" s="23">
        <v>0</v>
      </c>
      <c r="L18" s="23">
        <v>0</v>
      </c>
      <c r="M18" s="23">
        <v>243.6</v>
      </c>
      <c r="N18" s="37">
        <v>141</v>
      </c>
      <c r="O18" s="37">
        <v>17.4</v>
      </c>
      <c r="P18" s="37">
        <v>28.2</v>
      </c>
      <c r="Q18" s="23">
        <v>90</v>
      </c>
      <c r="R18" s="38">
        <v>2.34</v>
      </c>
      <c r="S18" s="37">
        <v>2.64</v>
      </c>
      <c r="T18" s="23">
        <v>3.3</v>
      </c>
      <c r="U18" s="23">
        <v>14.4</v>
      </c>
    </row>
    <row r="19" spans="1:21">
      <c r="A19" s="55" t="s">
        <v>234</v>
      </c>
      <c r="B19" s="55"/>
      <c r="C19" s="41">
        <f t="shared" ref="C19:U19" si="1">SUM(C15:C18)</f>
        <v>660</v>
      </c>
      <c r="D19" s="227">
        <f t="shared" si="1"/>
        <v>34.4</v>
      </c>
      <c r="E19" s="227">
        <f t="shared" si="1"/>
        <v>30.8</v>
      </c>
      <c r="F19" s="227">
        <f t="shared" si="1"/>
        <v>92.2</v>
      </c>
      <c r="G19" s="227">
        <f t="shared" si="1"/>
        <v>784.1</v>
      </c>
      <c r="H19" s="227">
        <f t="shared" si="1"/>
        <v>0.45</v>
      </c>
      <c r="I19" s="227">
        <f t="shared" si="1"/>
        <v>0.38</v>
      </c>
      <c r="J19" s="227">
        <f t="shared" si="1"/>
        <v>176.49</v>
      </c>
      <c r="K19" s="227">
        <f t="shared" si="1"/>
        <v>1.31</v>
      </c>
      <c r="L19" s="227">
        <f t="shared" si="1"/>
        <v>12.15</v>
      </c>
      <c r="M19" s="227">
        <f t="shared" si="1"/>
        <v>791.74</v>
      </c>
      <c r="N19" s="227">
        <f t="shared" si="1"/>
        <v>1004.18</v>
      </c>
      <c r="O19" s="227">
        <f t="shared" si="1"/>
        <v>220.21</v>
      </c>
      <c r="P19" s="227">
        <f t="shared" si="1"/>
        <v>96.08</v>
      </c>
      <c r="Q19" s="227">
        <f t="shared" si="1"/>
        <v>418.64</v>
      </c>
      <c r="R19" s="227">
        <f t="shared" si="1"/>
        <v>8.74</v>
      </c>
      <c r="S19" s="227">
        <f t="shared" si="1"/>
        <v>72.35</v>
      </c>
      <c r="T19" s="227">
        <f t="shared" si="1"/>
        <v>11.33</v>
      </c>
      <c r="U19" s="227">
        <f t="shared" si="1"/>
        <v>131.28</v>
      </c>
    </row>
    <row r="20" spans="1:21">
      <c r="A20" s="55" t="s">
        <v>235</v>
      </c>
      <c r="B20" s="55"/>
      <c r="C20" s="41">
        <f t="shared" ref="C20:U20" si="2">C13+C19</f>
        <v>1150</v>
      </c>
      <c r="D20" s="227">
        <f t="shared" si="2"/>
        <v>49.1</v>
      </c>
      <c r="E20" s="38">
        <f t="shared" si="2"/>
        <v>42.1</v>
      </c>
      <c r="F20" s="38">
        <f t="shared" si="2"/>
        <v>159.3</v>
      </c>
      <c r="G20" s="38">
        <f t="shared" si="2"/>
        <v>1212.9</v>
      </c>
      <c r="H20" s="38">
        <f t="shared" si="2"/>
        <v>0.64</v>
      </c>
      <c r="I20" s="38">
        <f t="shared" si="2"/>
        <v>0.72</v>
      </c>
      <c r="J20" s="38">
        <f t="shared" si="2"/>
        <v>227.69</v>
      </c>
      <c r="K20" s="38">
        <f t="shared" si="2"/>
        <v>1.39</v>
      </c>
      <c r="L20" s="38">
        <f t="shared" si="2"/>
        <v>13.49</v>
      </c>
      <c r="M20" s="38">
        <f t="shared" si="2"/>
        <v>1511.38</v>
      </c>
      <c r="N20" s="38">
        <f t="shared" si="2"/>
        <v>1467.4</v>
      </c>
      <c r="O20" s="38">
        <f t="shared" si="2"/>
        <v>569.5</v>
      </c>
      <c r="P20" s="38">
        <f t="shared" si="2"/>
        <v>168.45</v>
      </c>
      <c r="Q20" s="38">
        <f t="shared" si="2"/>
        <v>710.54</v>
      </c>
      <c r="R20" s="38">
        <f t="shared" si="2"/>
        <v>11.08</v>
      </c>
      <c r="S20" s="38">
        <f t="shared" si="2"/>
        <v>147.01</v>
      </c>
      <c r="T20" s="38">
        <f t="shared" si="2"/>
        <v>20.34</v>
      </c>
      <c r="U20" s="38">
        <f t="shared" si="2"/>
        <v>215.68</v>
      </c>
    </row>
  </sheetData>
  <mergeCells count="19">
    <mergeCell ref="O2:T2"/>
    <mergeCell ref="A4:C4"/>
    <mergeCell ref="D4:E4"/>
    <mergeCell ref="F4:I4"/>
    <mergeCell ref="J4:M4"/>
    <mergeCell ref="N4:P4"/>
    <mergeCell ref="Q4:T4"/>
    <mergeCell ref="D5:F5"/>
    <mergeCell ref="H5:L5"/>
    <mergeCell ref="M5:U5"/>
    <mergeCell ref="A9:T9"/>
    <mergeCell ref="A13:B13"/>
    <mergeCell ref="A14:T14"/>
    <mergeCell ref="A19:B19"/>
    <mergeCell ref="A20:B20"/>
    <mergeCell ref="A5:A7"/>
    <mergeCell ref="B5:B7"/>
    <mergeCell ref="C5:C6"/>
    <mergeCell ref="G5:G6"/>
  </mergeCells>
  <pageMargins left="0.708661417322835" right="0.708661417322835" top="0.748031496062992" bottom="0.748031496062992" header="0.31496062992126" footer="0.31496062992126"/>
  <pageSetup paperSize="9" scale="96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2"/>
  <sheetViews>
    <sheetView view="pageBreakPreview" zoomScaleNormal="130" workbookViewId="0">
      <selection activeCell="A15" sqref="A15:U15"/>
    </sheetView>
  </sheetViews>
  <sheetFormatPr defaultColWidth="9" defaultRowHeight="13.2"/>
  <cols>
    <col min="1" max="1" width="6.44444444444444" customWidth="1"/>
    <col min="2" max="2" width="32.2222222222222" customWidth="1"/>
    <col min="3" max="17" width="4.77777777777778" customWidth="1"/>
    <col min="18" max="18" width="6.11111111111111" customWidth="1"/>
    <col min="19" max="20" width="4.77777777777778" customWidth="1"/>
    <col min="21" max="21" width="6.44444444444444" customWidth="1"/>
  </cols>
  <sheetData>
    <row r="1" spans="1:21">
      <c r="A1" s="3"/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61" t="s">
        <v>50</v>
      </c>
      <c r="P1" s="171"/>
      <c r="Q1" s="171"/>
      <c r="R1" s="171"/>
      <c r="S1" s="161"/>
      <c r="T1" s="161"/>
      <c r="U1" s="171"/>
    </row>
    <row r="2" spans="1:2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9" customHeight="1" spans="1:24">
      <c r="A3" s="175" t="s">
        <v>52</v>
      </c>
      <c r="B3" s="6"/>
      <c r="C3" s="6"/>
      <c r="D3" s="6"/>
      <c r="E3" s="7" t="s">
        <v>53</v>
      </c>
      <c r="F3" s="8"/>
      <c r="G3" s="8"/>
      <c r="H3" s="8"/>
      <c r="I3" s="8"/>
      <c r="J3" s="8"/>
      <c r="K3" s="57"/>
      <c r="L3" s="57"/>
      <c r="M3" s="57"/>
      <c r="N3" s="57"/>
      <c r="O3" s="57"/>
      <c r="P3" s="164"/>
      <c r="Q3" s="164"/>
      <c r="R3" s="164"/>
      <c r="S3" s="164"/>
      <c r="T3" s="164"/>
      <c r="U3" s="62"/>
      <c r="V3" s="62"/>
      <c r="W3" s="62"/>
      <c r="X3" s="62"/>
    </row>
    <row r="4" ht="9" customHeight="1" spans="1:21">
      <c r="A4" s="139" t="s">
        <v>236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208" t="s">
        <v>195</v>
      </c>
    </row>
    <row r="5" ht="9.45" customHeight="1" spans="1:21">
      <c r="A5" s="10" t="s">
        <v>5</v>
      </c>
      <c r="B5" s="11" t="s">
        <v>6</v>
      </c>
      <c r="C5" s="176" t="s">
        <v>196</v>
      </c>
      <c r="D5" s="177" t="s">
        <v>197</v>
      </c>
      <c r="E5" s="178"/>
      <c r="F5" s="179"/>
      <c r="G5" s="176" t="s">
        <v>198</v>
      </c>
      <c r="H5" s="177"/>
      <c r="I5" s="178"/>
      <c r="J5" s="178"/>
      <c r="K5" s="178"/>
      <c r="L5" s="179"/>
      <c r="M5" s="74" t="s">
        <v>199</v>
      </c>
      <c r="N5" s="75"/>
      <c r="O5" s="75"/>
      <c r="P5" s="75"/>
      <c r="Q5" s="75"/>
      <c r="R5" s="75"/>
      <c r="S5" s="75"/>
      <c r="T5" s="75"/>
      <c r="U5" s="209"/>
    </row>
    <row r="6" ht="21.75" customHeight="1" spans="1:21">
      <c r="A6" s="15"/>
      <c r="B6" s="16"/>
      <c r="C6" s="180"/>
      <c r="D6" s="181" t="s">
        <v>200</v>
      </c>
      <c r="E6" s="181" t="s">
        <v>201</v>
      </c>
      <c r="F6" s="181" t="s">
        <v>202</v>
      </c>
      <c r="G6" s="180"/>
      <c r="H6" s="181" t="s">
        <v>203</v>
      </c>
      <c r="I6" s="181" t="s">
        <v>204</v>
      </c>
      <c r="J6" s="181" t="s">
        <v>205</v>
      </c>
      <c r="K6" s="181" t="s">
        <v>206</v>
      </c>
      <c r="L6" s="181" t="s">
        <v>207</v>
      </c>
      <c r="M6" s="181" t="s">
        <v>208</v>
      </c>
      <c r="N6" s="181" t="s">
        <v>209</v>
      </c>
      <c r="O6" s="181" t="s">
        <v>210</v>
      </c>
      <c r="P6" s="181" t="s">
        <v>211</v>
      </c>
      <c r="Q6" s="181" t="s">
        <v>212</v>
      </c>
      <c r="R6" s="181" t="s">
        <v>213</v>
      </c>
      <c r="S6" s="181" t="s">
        <v>214</v>
      </c>
      <c r="T6" s="181" t="s">
        <v>215</v>
      </c>
      <c r="U6" s="181" t="s">
        <v>216</v>
      </c>
    </row>
    <row r="7" ht="21.75" customHeight="1" spans="1:21">
      <c r="A7" s="19"/>
      <c r="B7" s="17"/>
      <c r="C7" s="182" t="s">
        <v>217</v>
      </c>
      <c r="D7" s="182" t="s">
        <v>217</v>
      </c>
      <c r="E7" s="182" t="s">
        <v>217</v>
      </c>
      <c r="F7" s="182" t="s">
        <v>217</v>
      </c>
      <c r="G7" s="182" t="s">
        <v>217</v>
      </c>
      <c r="H7" s="183" t="s">
        <v>218</v>
      </c>
      <c r="I7" s="183" t="s">
        <v>218</v>
      </c>
      <c r="J7" s="182" t="s">
        <v>219</v>
      </c>
      <c r="K7" s="182" t="s">
        <v>219</v>
      </c>
      <c r="L7" s="183" t="s">
        <v>218</v>
      </c>
      <c r="M7" s="183" t="s">
        <v>218</v>
      </c>
      <c r="N7" s="183" t="s">
        <v>218</v>
      </c>
      <c r="O7" s="183" t="s">
        <v>218</v>
      </c>
      <c r="P7" s="183" t="s">
        <v>218</v>
      </c>
      <c r="Q7" s="183" t="s">
        <v>218</v>
      </c>
      <c r="R7" s="183" t="s">
        <v>218</v>
      </c>
      <c r="S7" s="182" t="s">
        <v>219</v>
      </c>
      <c r="T7" s="182" t="s">
        <v>219</v>
      </c>
      <c r="U7" s="182" t="s">
        <v>219</v>
      </c>
    </row>
    <row r="8" ht="9" customHeight="1" spans="1:21">
      <c r="A8" s="22">
        <v>1</v>
      </c>
      <c r="B8" s="22">
        <v>2</v>
      </c>
      <c r="C8" s="184">
        <v>3</v>
      </c>
      <c r="D8" s="184">
        <v>4</v>
      </c>
      <c r="E8" s="184">
        <v>5</v>
      </c>
      <c r="F8" s="184">
        <v>6</v>
      </c>
      <c r="G8" s="184">
        <v>7</v>
      </c>
      <c r="H8" s="184">
        <v>8</v>
      </c>
      <c r="I8" s="184">
        <v>9</v>
      </c>
      <c r="J8" s="184">
        <v>10</v>
      </c>
      <c r="K8" s="184">
        <v>11</v>
      </c>
      <c r="L8" s="184">
        <v>12</v>
      </c>
      <c r="M8" s="184">
        <v>13</v>
      </c>
      <c r="N8" s="184">
        <v>14</v>
      </c>
      <c r="O8" s="181" t="s">
        <v>220</v>
      </c>
      <c r="P8" s="184">
        <v>16</v>
      </c>
      <c r="Q8" s="184">
        <v>17</v>
      </c>
      <c r="R8" s="184">
        <v>18</v>
      </c>
      <c r="S8" s="184">
        <v>19</v>
      </c>
      <c r="T8" s="184">
        <v>20</v>
      </c>
      <c r="U8" s="184">
        <v>21</v>
      </c>
    </row>
    <row r="9" ht="9" customHeight="1" spans="1:20">
      <c r="A9" s="70" t="s">
        <v>28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89"/>
    </row>
    <row r="10" ht="24" spans="1:21">
      <c r="A10" s="185" t="s">
        <v>237</v>
      </c>
      <c r="B10" s="181" t="s">
        <v>238</v>
      </c>
      <c r="C10" s="116">
        <v>250</v>
      </c>
      <c r="D10" s="117">
        <v>8.9</v>
      </c>
      <c r="E10" s="117">
        <v>12.2</v>
      </c>
      <c r="F10" s="117">
        <v>40.4</v>
      </c>
      <c r="G10" s="117">
        <v>306.8</v>
      </c>
      <c r="H10" s="117">
        <v>0.19</v>
      </c>
      <c r="I10" s="117">
        <v>0.18</v>
      </c>
      <c r="J10" s="117">
        <v>51.15</v>
      </c>
      <c r="K10" s="117">
        <v>0.16</v>
      </c>
      <c r="L10" s="117">
        <v>0.65</v>
      </c>
      <c r="M10" s="117">
        <v>163.09</v>
      </c>
      <c r="N10" s="117">
        <v>242.31</v>
      </c>
      <c r="O10" s="117">
        <v>178.62</v>
      </c>
      <c r="P10" s="117">
        <v>51.4</v>
      </c>
      <c r="Q10" s="117">
        <v>202.74</v>
      </c>
      <c r="R10" s="117">
        <v>1.33</v>
      </c>
      <c r="S10" s="117">
        <v>28.5</v>
      </c>
      <c r="T10" s="117">
        <v>3.5</v>
      </c>
      <c r="U10" s="117">
        <v>39.35</v>
      </c>
    </row>
    <row r="11" spans="1:21">
      <c r="A11" s="186">
        <v>381</v>
      </c>
      <c r="B11" s="187" t="s">
        <v>239</v>
      </c>
      <c r="C11" s="188">
        <v>200</v>
      </c>
      <c r="D11" s="189">
        <v>0.5</v>
      </c>
      <c r="E11" s="190">
        <v>0.3</v>
      </c>
      <c r="F11" s="190">
        <v>5.6</v>
      </c>
      <c r="G11" s="190">
        <v>26.7</v>
      </c>
      <c r="H11" s="190">
        <v>0</v>
      </c>
      <c r="I11" s="190">
        <v>0</v>
      </c>
      <c r="J11" s="190">
        <v>0.04</v>
      </c>
      <c r="K11" s="190">
        <v>0</v>
      </c>
      <c r="L11" s="190">
        <v>0</v>
      </c>
      <c r="M11" s="189">
        <v>0.24</v>
      </c>
      <c r="N11" s="189">
        <v>25.2</v>
      </c>
      <c r="O11" s="189">
        <v>63.96</v>
      </c>
      <c r="P11" s="189">
        <v>7.4</v>
      </c>
      <c r="Q11" s="189">
        <v>11.4</v>
      </c>
      <c r="R11" s="190">
        <v>0.4</v>
      </c>
      <c r="S11" s="190">
        <v>0</v>
      </c>
      <c r="T11" s="190">
        <v>0</v>
      </c>
      <c r="U11" s="190">
        <v>0</v>
      </c>
    </row>
    <row r="12" spans="1:21">
      <c r="A12" s="34" t="s">
        <v>225</v>
      </c>
      <c r="B12" s="191" t="s">
        <v>226</v>
      </c>
      <c r="C12" s="192">
        <v>40</v>
      </c>
      <c r="D12" s="193">
        <v>3.8</v>
      </c>
      <c r="E12" s="193">
        <v>0.4</v>
      </c>
      <c r="F12" s="193">
        <v>24.6</v>
      </c>
      <c r="G12" s="193">
        <v>117.2</v>
      </c>
      <c r="H12" s="194">
        <v>0.06</v>
      </c>
      <c r="I12" s="194">
        <v>0.01</v>
      </c>
      <c r="J12" s="207"/>
      <c r="K12" s="184">
        <v>0</v>
      </c>
      <c r="L12" s="184">
        <v>0</v>
      </c>
      <c r="M12" s="193">
        <v>250</v>
      </c>
      <c r="N12" s="193">
        <v>47</v>
      </c>
      <c r="O12" s="184">
        <v>10</v>
      </c>
      <c r="P12" s="193">
        <v>4.2</v>
      </c>
      <c r="Q12" s="193">
        <v>7</v>
      </c>
      <c r="R12" s="194">
        <v>0.6</v>
      </c>
      <c r="S12" s="194">
        <v>0.6</v>
      </c>
      <c r="T12" s="193">
        <v>1.6</v>
      </c>
      <c r="U12" s="194">
        <v>7.25</v>
      </c>
    </row>
    <row r="13" spans="1:21">
      <c r="A13" s="195" t="s">
        <v>240</v>
      </c>
      <c r="B13" s="196"/>
      <c r="C13" s="197">
        <f>SUM(C10:C12)</f>
        <v>490</v>
      </c>
      <c r="D13" s="197">
        <f t="shared" ref="D13:U13" si="0">SUM(D10:D12)</f>
        <v>13.2</v>
      </c>
      <c r="E13" s="197">
        <f t="shared" si="0"/>
        <v>12.9</v>
      </c>
      <c r="F13" s="197">
        <f t="shared" si="0"/>
        <v>70.6</v>
      </c>
      <c r="G13" s="197">
        <f t="shared" si="0"/>
        <v>450.7</v>
      </c>
      <c r="H13" s="197">
        <f t="shared" si="0"/>
        <v>0.25</v>
      </c>
      <c r="I13" s="197">
        <f t="shared" si="0"/>
        <v>0.19</v>
      </c>
      <c r="J13" s="197">
        <f t="shared" si="0"/>
        <v>51.19</v>
      </c>
      <c r="K13" s="197">
        <f t="shared" si="0"/>
        <v>0.16</v>
      </c>
      <c r="L13" s="197">
        <f t="shared" si="0"/>
        <v>0.65</v>
      </c>
      <c r="M13" s="197">
        <f t="shared" si="0"/>
        <v>413.33</v>
      </c>
      <c r="N13" s="197">
        <f t="shared" si="0"/>
        <v>314.51</v>
      </c>
      <c r="O13" s="197">
        <f t="shared" si="0"/>
        <v>252.58</v>
      </c>
      <c r="P13" s="197">
        <f t="shared" si="0"/>
        <v>63</v>
      </c>
      <c r="Q13" s="197">
        <f t="shared" si="0"/>
        <v>221.14</v>
      </c>
      <c r="R13" s="197">
        <f t="shared" si="0"/>
        <v>2.33</v>
      </c>
      <c r="S13" s="197">
        <f t="shared" si="0"/>
        <v>29.1</v>
      </c>
      <c r="T13" s="197">
        <f t="shared" si="0"/>
        <v>5.1</v>
      </c>
      <c r="U13" s="197">
        <f t="shared" si="0"/>
        <v>46.6</v>
      </c>
    </row>
    <row r="14" ht="15" customHeight="1" spans="1:21">
      <c r="A14" s="39" t="s">
        <v>241</v>
      </c>
      <c r="B14" s="40"/>
      <c r="C14" s="198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210"/>
      <c r="U14" s="211"/>
    </row>
    <row r="15" spans="1:21">
      <c r="A15" s="45">
        <v>17</v>
      </c>
      <c r="B15" s="200" t="s">
        <v>242</v>
      </c>
      <c r="C15" s="47">
        <v>100</v>
      </c>
      <c r="D15" s="47">
        <v>1.2</v>
      </c>
      <c r="E15" s="47">
        <v>0.1</v>
      </c>
      <c r="F15" s="47">
        <v>3.7</v>
      </c>
      <c r="G15" s="47">
        <v>20.8</v>
      </c>
      <c r="H15" s="47">
        <v>0.04</v>
      </c>
      <c r="I15" s="47">
        <v>0.04</v>
      </c>
      <c r="J15" s="47">
        <v>48.67</v>
      </c>
      <c r="K15" s="47">
        <v>0</v>
      </c>
      <c r="L15" s="47">
        <v>26.67</v>
      </c>
      <c r="M15" s="47">
        <v>8</v>
      </c>
      <c r="N15" s="47">
        <v>243.67</v>
      </c>
      <c r="O15" s="47">
        <v>28.33</v>
      </c>
      <c r="P15" s="47">
        <v>16.67</v>
      </c>
      <c r="Q15" s="47">
        <v>33</v>
      </c>
      <c r="R15" s="47">
        <v>0.7</v>
      </c>
      <c r="S15" s="47">
        <v>2.67</v>
      </c>
      <c r="T15" s="47">
        <v>0.33</v>
      </c>
      <c r="U15" s="47">
        <v>15.67</v>
      </c>
    </row>
    <row r="16" ht="19.2" spans="1:21">
      <c r="A16" s="34" t="s">
        <v>243</v>
      </c>
      <c r="B16" s="201" t="s">
        <v>244</v>
      </c>
      <c r="C16" s="202">
        <v>250</v>
      </c>
      <c r="D16" s="203">
        <v>6.4</v>
      </c>
      <c r="E16" s="203">
        <v>5.6</v>
      </c>
      <c r="F16" s="203">
        <v>13.6</v>
      </c>
      <c r="G16" s="203">
        <v>129.8</v>
      </c>
      <c r="H16" s="204">
        <v>0.05</v>
      </c>
      <c r="I16" s="204">
        <v>0.05</v>
      </c>
      <c r="J16" s="204">
        <v>162.79</v>
      </c>
      <c r="K16" s="202">
        <v>0</v>
      </c>
      <c r="L16" s="204">
        <v>10.66</v>
      </c>
      <c r="M16" s="204">
        <v>24.18</v>
      </c>
      <c r="N16" s="204">
        <v>399.56</v>
      </c>
      <c r="O16" s="204">
        <v>38.65</v>
      </c>
      <c r="P16" s="204">
        <v>28.06</v>
      </c>
      <c r="Q16" s="204">
        <v>58.13</v>
      </c>
      <c r="R16" s="204">
        <v>1.28</v>
      </c>
      <c r="S16" s="204">
        <v>6.51</v>
      </c>
      <c r="T16" s="204">
        <v>0.55</v>
      </c>
      <c r="U16" s="204">
        <v>34.19</v>
      </c>
    </row>
    <row r="17" spans="1:21">
      <c r="A17" s="34" t="s">
        <v>245</v>
      </c>
      <c r="B17" s="34" t="s">
        <v>246</v>
      </c>
      <c r="C17" s="23">
        <v>180</v>
      </c>
      <c r="D17" s="37">
        <v>4.2</v>
      </c>
      <c r="E17" s="37">
        <v>5.2</v>
      </c>
      <c r="F17" s="37">
        <v>42.9</v>
      </c>
      <c r="G17" s="37">
        <v>235</v>
      </c>
      <c r="H17" s="38">
        <v>0.04</v>
      </c>
      <c r="I17" s="38">
        <v>0.03</v>
      </c>
      <c r="J17" s="37">
        <v>19.44</v>
      </c>
      <c r="K17" s="38">
        <v>0.09</v>
      </c>
      <c r="L17" s="23">
        <v>0</v>
      </c>
      <c r="M17" s="38">
        <v>7.64</v>
      </c>
      <c r="N17" s="38">
        <v>54.58</v>
      </c>
      <c r="O17" s="38">
        <v>6.01</v>
      </c>
      <c r="P17" s="38">
        <v>27.67</v>
      </c>
      <c r="Q17" s="38">
        <v>84.88</v>
      </c>
      <c r="R17" s="38">
        <v>0.57</v>
      </c>
      <c r="S17" s="38">
        <v>0.89</v>
      </c>
      <c r="T17" s="37">
        <v>8.51</v>
      </c>
      <c r="U17" s="38">
        <v>32</v>
      </c>
    </row>
    <row r="18" spans="1:21">
      <c r="A18" s="34" t="s">
        <v>247</v>
      </c>
      <c r="B18" s="34" t="s">
        <v>248</v>
      </c>
      <c r="C18" s="23">
        <v>100</v>
      </c>
      <c r="D18" s="37">
        <v>19</v>
      </c>
      <c r="E18" s="37">
        <v>25.7</v>
      </c>
      <c r="F18" s="37">
        <v>25.1</v>
      </c>
      <c r="G18" s="37">
        <v>407.6</v>
      </c>
      <c r="H18" s="38">
        <v>0.16</v>
      </c>
      <c r="I18" s="38">
        <v>0.3</v>
      </c>
      <c r="J18" s="38">
        <v>100.73</v>
      </c>
      <c r="K18" s="23">
        <v>2.22</v>
      </c>
      <c r="L18" s="38">
        <v>7.66</v>
      </c>
      <c r="M18" s="38">
        <v>453.79</v>
      </c>
      <c r="N18" s="38">
        <v>311.21</v>
      </c>
      <c r="O18" s="38">
        <v>176.62</v>
      </c>
      <c r="P18" s="38">
        <v>31.17</v>
      </c>
      <c r="Q18" s="38">
        <v>218.77</v>
      </c>
      <c r="R18" s="38">
        <v>3.52</v>
      </c>
      <c r="S18" s="38">
        <v>24.64</v>
      </c>
      <c r="T18" s="38">
        <v>5.29</v>
      </c>
      <c r="U18" s="38">
        <v>110.54</v>
      </c>
    </row>
    <row r="19" spans="1:21">
      <c r="A19" s="127" t="s">
        <v>249</v>
      </c>
      <c r="B19" s="153" t="s">
        <v>250</v>
      </c>
      <c r="C19" s="73">
        <v>200</v>
      </c>
      <c r="D19" s="50">
        <v>1</v>
      </c>
      <c r="E19" s="50">
        <v>0.2</v>
      </c>
      <c r="F19" s="50">
        <v>20.2</v>
      </c>
      <c r="G19" s="50">
        <v>86.6</v>
      </c>
      <c r="H19" s="50">
        <v>0.02</v>
      </c>
      <c r="I19" s="50">
        <v>0.02</v>
      </c>
      <c r="J19" s="50">
        <v>0</v>
      </c>
      <c r="K19" s="50">
        <v>0</v>
      </c>
      <c r="L19" s="50">
        <v>4</v>
      </c>
      <c r="M19" s="50">
        <v>12</v>
      </c>
      <c r="N19" s="50">
        <v>240</v>
      </c>
      <c r="O19" s="50">
        <v>14</v>
      </c>
      <c r="P19" s="50">
        <v>8</v>
      </c>
      <c r="Q19" s="50">
        <v>14</v>
      </c>
      <c r="R19" s="50">
        <v>2.8</v>
      </c>
      <c r="S19" s="50">
        <v>0</v>
      </c>
      <c r="T19" s="50">
        <v>0</v>
      </c>
      <c r="U19" s="50">
        <v>0</v>
      </c>
    </row>
    <row r="20" spans="1:21">
      <c r="A20" s="52" t="s">
        <v>232</v>
      </c>
      <c r="B20" s="34" t="s">
        <v>233</v>
      </c>
      <c r="C20" s="36">
        <v>60</v>
      </c>
      <c r="D20" s="37">
        <v>4</v>
      </c>
      <c r="E20" s="37">
        <v>0.7</v>
      </c>
      <c r="F20" s="37">
        <v>23.8</v>
      </c>
      <c r="G20" s="37">
        <v>117.4</v>
      </c>
      <c r="H20" s="38">
        <v>0.1</v>
      </c>
      <c r="I20" s="38">
        <v>0.05</v>
      </c>
      <c r="J20" s="23">
        <v>0</v>
      </c>
      <c r="K20" s="23">
        <v>0</v>
      </c>
      <c r="L20" s="23">
        <v>0</v>
      </c>
      <c r="M20" s="23">
        <v>243.6</v>
      </c>
      <c r="N20" s="37">
        <v>141</v>
      </c>
      <c r="O20" s="37">
        <v>17.4</v>
      </c>
      <c r="P20" s="37">
        <v>28.2</v>
      </c>
      <c r="Q20" s="23">
        <v>90</v>
      </c>
      <c r="R20" s="38">
        <v>2.34</v>
      </c>
      <c r="S20" s="37">
        <v>2.64</v>
      </c>
      <c r="T20" s="23">
        <v>3.3</v>
      </c>
      <c r="U20" s="23">
        <v>14.4</v>
      </c>
    </row>
    <row r="21" spans="1:21">
      <c r="A21" s="39" t="s">
        <v>234</v>
      </c>
      <c r="B21" s="40"/>
      <c r="C21" s="55">
        <f>SUM(C15:C20)</f>
        <v>890</v>
      </c>
      <c r="D21" s="205">
        <f t="shared" ref="D21:U21" si="1">D15+D16+D17+D18+D19+D20</f>
        <v>35.8</v>
      </c>
      <c r="E21" s="206">
        <f t="shared" si="1"/>
        <v>37.5</v>
      </c>
      <c r="F21" s="206">
        <f t="shared" si="1"/>
        <v>129.3</v>
      </c>
      <c r="G21" s="206">
        <f t="shared" si="1"/>
        <v>997.2</v>
      </c>
      <c r="H21" s="206">
        <f t="shared" si="1"/>
        <v>0.41</v>
      </c>
      <c r="I21" s="206">
        <f t="shared" si="1"/>
        <v>0.49</v>
      </c>
      <c r="J21" s="206">
        <f t="shared" si="1"/>
        <v>331.63</v>
      </c>
      <c r="K21" s="206">
        <f t="shared" si="1"/>
        <v>2.31</v>
      </c>
      <c r="L21" s="206">
        <f t="shared" si="1"/>
        <v>48.99</v>
      </c>
      <c r="M21" s="206">
        <f t="shared" si="1"/>
        <v>749.21</v>
      </c>
      <c r="N21" s="206">
        <f t="shared" si="1"/>
        <v>1390.02</v>
      </c>
      <c r="O21" s="206">
        <f t="shared" si="1"/>
        <v>281.01</v>
      </c>
      <c r="P21" s="206">
        <f t="shared" si="1"/>
        <v>139.77</v>
      </c>
      <c r="Q21" s="206">
        <f t="shared" si="1"/>
        <v>498.78</v>
      </c>
      <c r="R21" s="206">
        <f t="shared" si="1"/>
        <v>11.21</v>
      </c>
      <c r="S21" s="206">
        <f t="shared" si="1"/>
        <v>37.35</v>
      </c>
      <c r="T21" s="206">
        <f t="shared" si="1"/>
        <v>17.98</v>
      </c>
      <c r="U21" s="206">
        <f t="shared" si="1"/>
        <v>206.8</v>
      </c>
    </row>
    <row r="22" spans="1:21">
      <c r="A22" s="39" t="s">
        <v>235</v>
      </c>
      <c r="B22" s="40"/>
      <c r="C22" s="41">
        <f t="shared" ref="C22:U22" si="2">C13+C21</f>
        <v>1380</v>
      </c>
      <c r="D22" s="205">
        <f t="shared" si="2"/>
        <v>49</v>
      </c>
      <c r="E22" s="206">
        <f t="shared" si="2"/>
        <v>50.4</v>
      </c>
      <c r="F22" s="206">
        <f t="shared" si="2"/>
        <v>199.9</v>
      </c>
      <c r="G22" s="206">
        <v>1425.5</v>
      </c>
      <c r="H22" s="206">
        <f t="shared" si="2"/>
        <v>0.66</v>
      </c>
      <c r="I22" s="206">
        <f t="shared" si="2"/>
        <v>0.68</v>
      </c>
      <c r="J22" s="206">
        <f t="shared" si="2"/>
        <v>382.82</v>
      </c>
      <c r="K22" s="206">
        <f t="shared" si="2"/>
        <v>2.47</v>
      </c>
      <c r="L22" s="206">
        <f t="shared" si="2"/>
        <v>49.64</v>
      </c>
      <c r="M22" s="206">
        <f t="shared" si="2"/>
        <v>1162.54</v>
      </c>
      <c r="N22" s="206">
        <f t="shared" si="2"/>
        <v>1704.53</v>
      </c>
      <c r="O22" s="206">
        <f t="shared" si="2"/>
        <v>533.59</v>
      </c>
      <c r="P22" s="206">
        <f t="shared" si="2"/>
        <v>202.77</v>
      </c>
      <c r="Q22" s="206">
        <f t="shared" si="2"/>
        <v>719.92</v>
      </c>
      <c r="R22" s="206">
        <f t="shared" si="2"/>
        <v>13.54</v>
      </c>
      <c r="S22" s="206">
        <f t="shared" si="2"/>
        <v>66.45</v>
      </c>
      <c r="T22" s="206">
        <f t="shared" si="2"/>
        <v>23.08</v>
      </c>
      <c r="U22" s="206">
        <f t="shared" si="2"/>
        <v>253.4</v>
      </c>
    </row>
  </sheetData>
  <mergeCells count="19">
    <mergeCell ref="A1:B1"/>
    <mergeCell ref="A2:B2"/>
    <mergeCell ref="A3:D3"/>
    <mergeCell ref="E3:J3"/>
    <mergeCell ref="K3:O3"/>
    <mergeCell ref="P3:T3"/>
    <mergeCell ref="A4:T4"/>
    <mergeCell ref="D5:F5"/>
    <mergeCell ref="H5:L5"/>
    <mergeCell ref="M5:U5"/>
    <mergeCell ref="A9:T9"/>
    <mergeCell ref="A13:B13"/>
    <mergeCell ref="A14:T14"/>
    <mergeCell ref="A21:B21"/>
    <mergeCell ref="A22:B22"/>
    <mergeCell ref="A5:A7"/>
    <mergeCell ref="B5:B7"/>
    <mergeCell ref="C5:C6"/>
    <mergeCell ref="G5:G6"/>
  </mergeCells>
  <pageMargins left="0.7" right="0.7" top="0.75" bottom="0.75" header="0.3" footer="0.3"/>
  <pageSetup paperSize="9" scale="72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2"/>
  <sheetViews>
    <sheetView view="pageBreakPreview" zoomScale="140" zoomScaleNormal="130" workbookViewId="0">
      <selection activeCell="A10" sqref="A10:U10"/>
    </sheetView>
  </sheetViews>
  <sheetFormatPr defaultColWidth="9" defaultRowHeight="13.2"/>
  <cols>
    <col min="1" max="1" width="7.55555555555556" customWidth="1"/>
    <col min="2" max="2" width="30.6666666666667" customWidth="1"/>
    <col min="3" max="11" width="4.77777777777778" customWidth="1"/>
    <col min="12" max="12" width="4.44444444444444" customWidth="1"/>
    <col min="13" max="20" width="4.77777777777778" customWidth="1"/>
    <col min="21" max="21" width="5.22222222222222" customWidth="1"/>
  </cols>
  <sheetData>
    <row r="1" spans="1:24">
      <c r="A1" s="160" t="s">
        <v>49</v>
      </c>
      <c r="B1" s="160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 t="s">
        <v>50</v>
      </c>
      <c r="P1" s="171"/>
      <c r="Q1" s="171"/>
      <c r="R1" s="171"/>
      <c r="S1" s="161"/>
      <c r="T1" s="161"/>
      <c r="U1" s="171"/>
      <c r="V1" s="171"/>
      <c r="W1" s="171"/>
      <c r="X1" s="171"/>
    </row>
    <row r="2" spans="1:24">
      <c r="A2" s="161" t="s">
        <v>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71"/>
      <c r="V2" s="171"/>
      <c r="W2" s="171"/>
      <c r="X2" s="171"/>
    </row>
    <row r="3" ht="9" customHeight="1" spans="1:24">
      <c r="A3" s="162" t="s">
        <v>69</v>
      </c>
      <c r="B3" s="162"/>
      <c r="C3" s="162"/>
      <c r="D3" s="162"/>
      <c r="E3" s="163" t="s">
        <v>70</v>
      </c>
      <c r="F3" s="164"/>
      <c r="G3" s="164"/>
      <c r="H3" s="164"/>
      <c r="I3" s="164"/>
      <c r="J3" s="164"/>
      <c r="K3" s="172"/>
      <c r="L3" s="172"/>
      <c r="M3" s="172"/>
      <c r="N3" s="172"/>
      <c r="O3" s="172"/>
      <c r="P3" s="173"/>
      <c r="Q3" s="173"/>
      <c r="R3" s="173"/>
      <c r="S3" s="173"/>
      <c r="T3" s="173"/>
      <c r="U3" s="173"/>
      <c r="V3" s="173"/>
      <c r="W3" s="173"/>
      <c r="X3" s="173"/>
    </row>
    <row r="4" ht="9" customHeight="1" spans="1:24">
      <c r="A4" s="165" t="s">
        <v>236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71"/>
      <c r="V4" s="171"/>
      <c r="W4" s="171"/>
      <c r="X4" s="171"/>
    </row>
    <row r="5" ht="9.45" customHeight="1" spans="1:21">
      <c r="A5" s="10" t="s">
        <v>5</v>
      </c>
      <c r="B5" s="11" t="s">
        <v>6</v>
      </c>
      <c r="C5" s="11" t="s">
        <v>251</v>
      </c>
      <c r="D5" s="12" t="s">
        <v>252</v>
      </c>
      <c r="E5" s="13"/>
      <c r="F5" s="14"/>
      <c r="G5" s="11" t="s">
        <v>253</v>
      </c>
      <c r="H5" s="12" t="s">
        <v>254</v>
      </c>
      <c r="I5" s="13"/>
      <c r="J5" s="13"/>
      <c r="K5" s="13"/>
      <c r="L5" s="14"/>
      <c r="M5" s="59" t="s">
        <v>255</v>
      </c>
      <c r="N5" s="60"/>
      <c r="O5" s="60"/>
      <c r="P5" s="60"/>
      <c r="Q5" s="60"/>
      <c r="R5" s="60"/>
      <c r="S5" s="60"/>
      <c r="T5" s="60"/>
      <c r="U5" s="63"/>
    </row>
    <row r="6" ht="21.75" customHeight="1" spans="1:21">
      <c r="A6" s="15"/>
      <c r="B6" s="16"/>
      <c r="C6" s="17"/>
      <c r="D6" s="18" t="s">
        <v>256</v>
      </c>
      <c r="E6" s="18" t="s">
        <v>257</v>
      </c>
      <c r="F6" s="18" t="s">
        <v>258</v>
      </c>
      <c r="G6" s="17"/>
      <c r="H6" s="18" t="s">
        <v>15</v>
      </c>
      <c r="I6" s="18" t="s">
        <v>259</v>
      </c>
      <c r="J6" s="18" t="s">
        <v>260</v>
      </c>
      <c r="K6" s="18" t="s">
        <v>19</v>
      </c>
      <c r="L6" s="18" t="s">
        <v>261</v>
      </c>
      <c r="M6" s="18" t="s">
        <v>262</v>
      </c>
      <c r="N6" s="18" t="s">
        <v>263</v>
      </c>
      <c r="O6" s="18" t="s">
        <v>264</v>
      </c>
      <c r="P6" s="18" t="s">
        <v>26</v>
      </c>
      <c r="Q6" s="18" t="s">
        <v>265</v>
      </c>
      <c r="R6" s="18" t="s">
        <v>27</v>
      </c>
      <c r="S6" s="18" t="s">
        <v>25</v>
      </c>
      <c r="T6" s="18" t="s">
        <v>266</v>
      </c>
      <c r="U6" s="18" t="s">
        <v>22</v>
      </c>
    </row>
    <row r="7" ht="21.75" customHeight="1" spans="1:21">
      <c r="A7" s="19"/>
      <c r="B7" s="17"/>
      <c r="C7" s="20" t="s">
        <v>217</v>
      </c>
      <c r="D7" s="20" t="s">
        <v>217</v>
      </c>
      <c r="E7" s="20" t="s">
        <v>217</v>
      </c>
      <c r="F7" s="20" t="s">
        <v>217</v>
      </c>
      <c r="G7" s="20" t="s">
        <v>217</v>
      </c>
      <c r="H7" s="21" t="s">
        <v>267</v>
      </c>
      <c r="I7" s="21" t="s">
        <v>267</v>
      </c>
      <c r="J7" s="20" t="s">
        <v>219</v>
      </c>
      <c r="K7" s="20" t="s">
        <v>219</v>
      </c>
      <c r="L7" s="21" t="s">
        <v>267</v>
      </c>
      <c r="M7" s="21" t="s">
        <v>267</v>
      </c>
      <c r="N7" s="21" t="s">
        <v>267</v>
      </c>
      <c r="O7" s="21" t="s">
        <v>267</v>
      </c>
      <c r="P7" s="21" t="s">
        <v>267</v>
      </c>
      <c r="Q7" s="21" t="s">
        <v>267</v>
      </c>
      <c r="R7" s="21" t="s">
        <v>267</v>
      </c>
      <c r="S7" s="20" t="s">
        <v>219</v>
      </c>
      <c r="T7" s="20" t="s">
        <v>219</v>
      </c>
      <c r="U7" s="20" t="s">
        <v>219</v>
      </c>
    </row>
    <row r="8" ht="9" customHeight="1" spans="1:21">
      <c r="A8" s="22">
        <v>1</v>
      </c>
      <c r="B8" s="22">
        <v>2</v>
      </c>
      <c r="C8" s="23">
        <v>3</v>
      </c>
      <c r="D8" s="23">
        <v>4</v>
      </c>
      <c r="E8" s="23">
        <v>5</v>
      </c>
      <c r="F8" s="23">
        <v>6</v>
      </c>
      <c r="G8" s="23">
        <v>7</v>
      </c>
      <c r="H8" s="23">
        <v>8</v>
      </c>
      <c r="I8" s="23">
        <v>9</v>
      </c>
      <c r="J8" s="23">
        <v>10</v>
      </c>
      <c r="K8" s="23">
        <v>11</v>
      </c>
      <c r="L8" s="23">
        <v>12</v>
      </c>
      <c r="M8" s="23">
        <v>13</v>
      </c>
      <c r="N8" s="23">
        <v>14</v>
      </c>
      <c r="O8" s="18" t="s">
        <v>268</v>
      </c>
      <c r="P8" s="23">
        <v>16</v>
      </c>
      <c r="Q8" s="23">
        <v>17</v>
      </c>
      <c r="R8" s="23">
        <v>18</v>
      </c>
      <c r="S8" s="23">
        <v>19</v>
      </c>
      <c r="T8" s="23">
        <v>20</v>
      </c>
      <c r="U8" s="23">
        <v>21</v>
      </c>
    </row>
    <row r="9" ht="9" customHeight="1" spans="1:20">
      <c r="A9" s="70" t="s">
        <v>28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89"/>
    </row>
    <row r="10" s="2" customFormat="1" spans="1:21">
      <c r="A10" s="18">
        <v>2.35</v>
      </c>
      <c r="B10" s="33" t="s">
        <v>269</v>
      </c>
      <c r="C10" s="30">
        <v>250</v>
      </c>
      <c r="D10" s="32">
        <v>7.9</v>
      </c>
      <c r="E10" s="32">
        <v>7.9</v>
      </c>
      <c r="F10" s="32">
        <v>36.7</v>
      </c>
      <c r="G10" s="32">
        <v>249</v>
      </c>
      <c r="H10" s="32">
        <v>0.08</v>
      </c>
      <c r="I10" s="32">
        <v>0.19</v>
      </c>
      <c r="J10" s="32">
        <v>37.08</v>
      </c>
      <c r="K10" s="32">
        <v>0.09</v>
      </c>
      <c r="L10" s="32">
        <v>0.72</v>
      </c>
      <c r="M10" s="32">
        <v>177.13</v>
      </c>
      <c r="N10" s="32">
        <v>215.13</v>
      </c>
      <c r="O10" s="32">
        <v>156.89</v>
      </c>
      <c r="P10" s="32">
        <v>23.52</v>
      </c>
      <c r="Q10" s="32">
        <v>141.65</v>
      </c>
      <c r="R10" s="32">
        <v>0.52</v>
      </c>
      <c r="S10" s="32">
        <v>29.17</v>
      </c>
      <c r="T10" s="32">
        <v>2.51</v>
      </c>
      <c r="U10" s="32">
        <v>36.31</v>
      </c>
    </row>
    <row r="11" ht="15" customHeight="1" spans="1:21">
      <c r="A11" s="34" t="s">
        <v>270</v>
      </c>
      <c r="B11" s="33" t="s">
        <v>271</v>
      </c>
      <c r="C11" s="23">
        <v>200</v>
      </c>
      <c r="D11" s="38">
        <v>4.7</v>
      </c>
      <c r="E11" s="38">
        <v>3.5</v>
      </c>
      <c r="F11" s="38">
        <v>12.5</v>
      </c>
      <c r="G11" s="38">
        <v>100.4</v>
      </c>
      <c r="H11" s="38">
        <v>0.04</v>
      </c>
      <c r="I11" s="38">
        <v>0.16</v>
      </c>
      <c r="J11" s="38">
        <v>17.25</v>
      </c>
      <c r="K11" s="38">
        <v>0</v>
      </c>
      <c r="L11" s="38">
        <v>0.68</v>
      </c>
      <c r="M11" s="38">
        <v>49.95</v>
      </c>
      <c r="N11" s="38">
        <v>220.33</v>
      </c>
      <c r="O11" s="38"/>
      <c r="P11" s="38">
        <v>34.32</v>
      </c>
      <c r="Q11" s="38">
        <v>130.28</v>
      </c>
      <c r="R11" s="38">
        <v>1.09</v>
      </c>
      <c r="S11" s="38">
        <v>11.7</v>
      </c>
      <c r="T11" s="38">
        <v>2.29</v>
      </c>
      <c r="U11" s="38">
        <v>38.25</v>
      </c>
    </row>
    <row r="12" spans="1:21">
      <c r="A12" s="34" t="s">
        <v>225</v>
      </c>
      <c r="B12" s="35" t="s">
        <v>226</v>
      </c>
      <c r="C12" s="36">
        <v>40</v>
      </c>
      <c r="D12" s="37">
        <v>3.8</v>
      </c>
      <c r="E12" s="37">
        <v>0.4</v>
      </c>
      <c r="F12" s="37">
        <v>24.6</v>
      </c>
      <c r="G12" s="37">
        <v>117.2</v>
      </c>
      <c r="H12" s="38">
        <v>0.06</v>
      </c>
      <c r="I12" s="38">
        <v>0.01</v>
      </c>
      <c r="J12" s="61"/>
      <c r="K12" s="23">
        <v>0</v>
      </c>
      <c r="L12" s="23">
        <v>0</v>
      </c>
      <c r="M12" s="37">
        <v>250</v>
      </c>
      <c r="N12" s="37">
        <v>47</v>
      </c>
      <c r="O12" s="23">
        <v>10</v>
      </c>
      <c r="P12" s="37">
        <v>4.2</v>
      </c>
      <c r="Q12" s="37">
        <v>7</v>
      </c>
      <c r="R12" s="38">
        <v>0.6</v>
      </c>
      <c r="S12" s="38">
        <v>0.6</v>
      </c>
      <c r="T12" s="37">
        <v>1.6</v>
      </c>
      <c r="U12" s="38">
        <v>7.25</v>
      </c>
    </row>
    <row r="13" s="159" customFormat="1" ht="9" customHeight="1" spans="1:21">
      <c r="A13" s="166" t="s">
        <v>34</v>
      </c>
      <c r="B13" s="167"/>
      <c r="C13" s="168">
        <f>SUM(C10:C12)</f>
        <v>490</v>
      </c>
      <c r="D13" s="169">
        <f>SUM(D10:D12)</f>
        <v>16.4</v>
      </c>
      <c r="E13" s="147">
        <f t="shared" ref="E13:U13" si="0">SUM(E10:E12)</f>
        <v>11.8</v>
      </c>
      <c r="F13" s="147">
        <f t="shared" si="0"/>
        <v>73.8</v>
      </c>
      <c r="G13" s="147">
        <f t="shared" si="0"/>
        <v>466.6</v>
      </c>
      <c r="H13" s="147">
        <f t="shared" si="0"/>
        <v>0.18</v>
      </c>
      <c r="I13" s="147">
        <f t="shared" si="0"/>
        <v>0.36</v>
      </c>
      <c r="J13" s="147">
        <f t="shared" si="0"/>
        <v>54.33</v>
      </c>
      <c r="K13" s="147">
        <f t="shared" si="0"/>
        <v>0.09</v>
      </c>
      <c r="L13" s="147">
        <f t="shared" si="0"/>
        <v>1.4</v>
      </c>
      <c r="M13" s="147">
        <f t="shared" si="0"/>
        <v>477.08</v>
      </c>
      <c r="N13" s="147">
        <f t="shared" si="0"/>
        <v>482.46</v>
      </c>
      <c r="O13" s="147">
        <f t="shared" si="0"/>
        <v>166.89</v>
      </c>
      <c r="P13" s="147">
        <f t="shared" si="0"/>
        <v>62.04</v>
      </c>
      <c r="Q13" s="147">
        <f t="shared" si="0"/>
        <v>278.93</v>
      </c>
      <c r="R13" s="147">
        <f t="shared" si="0"/>
        <v>2.21</v>
      </c>
      <c r="S13" s="147">
        <f t="shared" si="0"/>
        <v>41.47</v>
      </c>
      <c r="T13" s="147">
        <f t="shared" si="0"/>
        <v>6.4</v>
      </c>
      <c r="U13" s="147">
        <f t="shared" si="0"/>
        <v>81.81</v>
      </c>
    </row>
    <row r="14" ht="11.7" customHeight="1" spans="1:20">
      <c r="A14" s="70" t="s">
        <v>35</v>
      </c>
      <c r="B14" s="71"/>
      <c r="C14" s="170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89"/>
    </row>
    <row r="15" spans="1:21">
      <c r="A15" s="134">
        <v>50.08</v>
      </c>
      <c r="B15" s="33" t="s">
        <v>272</v>
      </c>
      <c r="C15" s="23">
        <v>100</v>
      </c>
      <c r="D15" s="37">
        <v>7.1</v>
      </c>
      <c r="E15" s="37">
        <v>12.5</v>
      </c>
      <c r="F15" s="37">
        <v>7.6</v>
      </c>
      <c r="G15" s="37">
        <v>171</v>
      </c>
      <c r="H15" s="38">
        <v>0.03</v>
      </c>
      <c r="I15" s="38">
        <v>0.11</v>
      </c>
      <c r="J15" s="38">
        <v>66.73</v>
      </c>
      <c r="K15" s="38">
        <v>0.24</v>
      </c>
      <c r="L15" s="38">
        <v>8.84</v>
      </c>
      <c r="M15" s="38">
        <v>242.37</v>
      </c>
      <c r="N15" s="38">
        <v>271.6</v>
      </c>
      <c r="O15" s="38">
        <v>252.07</v>
      </c>
      <c r="P15" s="38">
        <v>27.82</v>
      </c>
      <c r="Q15" s="38">
        <v>162.37</v>
      </c>
      <c r="R15" s="38">
        <v>1.46</v>
      </c>
      <c r="S15" s="38">
        <v>6.07</v>
      </c>
      <c r="T15" s="38">
        <v>4.23</v>
      </c>
      <c r="U15" s="37">
        <v>17.33</v>
      </c>
    </row>
    <row r="16" ht="12" customHeight="1" spans="1:21">
      <c r="A16" s="18" t="s">
        <v>273</v>
      </c>
      <c r="B16" s="33" t="s">
        <v>274</v>
      </c>
      <c r="C16" s="23">
        <v>250</v>
      </c>
      <c r="D16" s="37">
        <v>5.5</v>
      </c>
      <c r="E16" s="37">
        <v>6.6</v>
      </c>
      <c r="F16" s="37">
        <v>8.5</v>
      </c>
      <c r="G16" s="37">
        <v>115.7</v>
      </c>
      <c r="H16" s="38">
        <v>0.05</v>
      </c>
      <c r="I16" s="38">
        <v>0.04</v>
      </c>
      <c r="J16" s="38">
        <v>151.26</v>
      </c>
      <c r="K16" s="23">
        <v>0</v>
      </c>
      <c r="L16" s="23">
        <v>10</v>
      </c>
      <c r="M16" s="38">
        <v>7.24</v>
      </c>
      <c r="N16" s="38">
        <v>281.87</v>
      </c>
      <c r="O16" s="38">
        <v>24.4</v>
      </c>
      <c r="P16" s="38">
        <v>17.07</v>
      </c>
      <c r="Q16" s="38">
        <v>37.65</v>
      </c>
      <c r="R16" s="38">
        <v>0.6</v>
      </c>
      <c r="S16" s="38">
        <v>3.68</v>
      </c>
      <c r="T16" s="38">
        <v>0.23</v>
      </c>
      <c r="U16" s="38">
        <v>23.48</v>
      </c>
    </row>
    <row r="17" spans="1:21">
      <c r="A17" s="18" t="s">
        <v>275</v>
      </c>
      <c r="B17" s="33" t="s">
        <v>276</v>
      </c>
      <c r="C17" s="23">
        <v>180</v>
      </c>
      <c r="D17" s="37">
        <v>6.4</v>
      </c>
      <c r="E17" s="37">
        <v>5.9</v>
      </c>
      <c r="F17" s="37">
        <v>39.4</v>
      </c>
      <c r="G17" s="37">
        <v>236.2</v>
      </c>
      <c r="H17" s="38">
        <v>0.08</v>
      </c>
      <c r="I17" s="38">
        <v>0.03</v>
      </c>
      <c r="J17" s="38">
        <v>22.03</v>
      </c>
      <c r="K17" s="38">
        <v>0.11</v>
      </c>
      <c r="L17" s="23">
        <v>0</v>
      </c>
      <c r="M17" s="38">
        <v>178.84</v>
      </c>
      <c r="N17" s="37">
        <v>64.56</v>
      </c>
      <c r="O17" s="38">
        <v>127</v>
      </c>
      <c r="P17" s="38">
        <v>8.63</v>
      </c>
      <c r="Q17" s="37">
        <v>48.84</v>
      </c>
      <c r="R17" s="38">
        <v>0.88</v>
      </c>
      <c r="S17" s="38">
        <v>24.92</v>
      </c>
      <c r="T17" s="38">
        <v>0.07</v>
      </c>
      <c r="U17" s="38">
        <v>14.3</v>
      </c>
    </row>
    <row r="18" spans="1:21">
      <c r="A18" s="34" t="s">
        <v>277</v>
      </c>
      <c r="B18" s="72" t="s">
        <v>278</v>
      </c>
      <c r="C18" s="73">
        <v>100</v>
      </c>
      <c r="D18" s="84">
        <v>15.6</v>
      </c>
      <c r="E18" s="84">
        <v>20.7</v>
      </c>
      <c r="F18" s="84">
        <v>21.8</v>
      </c>
      <c r="G18" s="84">
        <v>335.9</v>
      </c>
      <c r="H18" s="84">
        <v>0.11</v>
      </c>
      <c r="I18" s="50">
        <v>0.19</v>
      </c>
      <c r="J18" s="84">
        <v>137</v>
      </c>
      <c r="K18" s="50">
        <v>1.23</v>
      </c>
      <c r="L18" s="50">
        <v>5.74</v>
      </c>
      <c r="M18" s="50">
        <v>308.23</v>
      </c>
      <c r="N18" s="50">
        <v>347.6</v>
      </c>
      <c r="O18" s="50">
        <v>95.69</v>
      </c>
      <c r="P18" s="50">
        <v>31.65</v>
      </c>
      <c r="Q18" s="50">
        <v>189.81</v>
      </c>
      <c r="R18" s="50">
        <v>3.19</v>
      </c>
      <c r="S18" s="50">
        <v>50.42</v>
      </c>
      <c r="T18" s="50">
        <v>3.26</v>
      </c>
      <c r="U18" s="50">
        <v>64.1</v>
      </c>
    </row>
    <row r="19" spans="1:21">
      <c r="A19" s="23">
        <v>639</v>
      </c>
      <c r="B19" s="156" t="s">
        <v>279</v>
      </c>
      <c r="C19" s="23">
        <v>200</v>
      </c>
      <c r="D19" s="37">
        <v>0.4</v>
      </c>
      <c r="E19" s="23">
        <v>0</v>
      </c>
      <c r="F19" s="37">
        <v>25.1</v>
      </c>
      <c r="G19" s="23">
        <v>102</v>
      </c>
      <c r="H19" s="38">
        <v>0.07</v>
      </c>
      <c r="I19" s="38">
        <v>0.08</v>
      </c>
      <c r="J19" s="37">
        <v>33.6</v>
      </c>
      <c r="K19" s="37">
        <v>0.5</v>
      </c>
      <c r="L19" s="38">
        <v>2.42</v>
      </c>
      <c r="M19" s="38">
        <v>0.08</v>
      </c>
      <c r="N19" s="38">
        <v>0.25</v>
      </c>
      <c r="O19" s="38">
        <v>39.72</v>
      </c>
      <c r="P19" s="38">
        <v>1.69</v>
      </c>
      <c r="Q19" s="38">
        <v>3.45</v>
      </c>
      <c r="R19" s="38">
        <v>0.08</v>
      </c>
      <c r="S19" s="23">
        <v>0</v>
      </c>
      <c r="T19" s="23">
        <v>0</v>
      </c>
      <c r="U19" s="23">
        <v>0</v>
      </c>
    </row>
    <row r="20" spans="1:21">
      <c r="A20" s="52" t="s">
        <v>225</v>
      </c>
      <c r="B20" s="48" t="s">
        <v>233</v>
      </c>
      <c r="C20" s="36">
        <v>60</v>
      </c>
      <c r="D20" s="37">
        <v>4</v>
      </c>
      <c r="E20" s="37">
        <v>0.7</v>
      </c>
      <c r="F20" s="37">
        <v>23.8</v>
      </c>
      <c r="G20" s="37">
        <v>117.4</v>
      </c>
      <c r="H20" s="38">
        <v>0.1</v>
      </c>
      <c r="I20" s="38">
        <v>0.05</v>
      </c>
      <c r="J20" s="23">
        <v>0</v>
      </c>
      <c r="K20" s="23">
        <v>0</v>
      </c>
      <c r="L20" s="23">
        <v>0</v>
      </c>
      <c r="M20" s="23">
        <v>243.6</v>
      </c>
      <c r="N20" s="37">
        <v>141</v>
      </c>
      <c r="O20" s="37">
        <v>17.4</v>
      </c>
      <c r="P20" s="37">
        <v>28.2</v>
      </c>
      <c r="Q20" s="23">
        <v>90</v>
      </c>
      <c r="R20" s="38">
        <v>2.34</v>
      </c>
      <c r="S20" s="37">
        <v>2.64</v>
      </c>
      <c r="T20" s="23">
        <v>3.3</v>
      </c>
      <c r="U20" s="23">
        <v>14.4</v>
      </c>
    </row>
    <row r="21" s="159" customFormat="1" spans="1:21">
      <c r="A21" s="166" t="s">
        <v>45</v>
      </c>
      <c r="B21" s="167"/>
      <c r="C21" s="145">
        <f>SUM(C15:C20)</f>
        <v>890</v>
      </c>
      <c r="D21" s="147">
        <f>SUM(D15:D20)</f>
        <v>39</v>
      </c>
      <c r="E21" s="147">
        <f t="shared" ref="E21:U21" si="1">SUM(E15:E20)</f>
        <v>46.4</v>
      </c>
      <c r="F21" s="147">
        <f t="shared" si="1"/>
        <v>126.2</v>
      </c>
      <c r="G21" s="147">
        <f t="shared" si="1"/>
        <v>1078.2</v>
      </c>
      <c r="H21" s="147">
        <f t="shared" si="1"/>
        <v>0.44</v>
      </c>
      <c r="I21" s="147">
        <f t="shared" si="1"/>
        <v>0.5</v>
      </c>
      <c r="J21" s="147">
        <f t="shared" si="1"/>
        <v>410.62</v>
      </c>
      <c r="K21" s="147">
        <f t="shared" si="1"/>
        <v>2.08</v>
      </c>
      <c r="L21" s="147">
        <f t="shared" si="1"/>
        <v>27</v>
      </c>
      <c r="M21" s="147">
        <f t="shared" si="1"/>
        <v>980.36</v>
      </c>
      <c r="N21" s="147">
        <f t="shared" si="1"/>
        <v>1106.88</v>
      </c>
      <c r="O21" s="147">
        <f t="shared" si="1"/>
        <v>556.28</v>
      </c>
      <c r="P21" s="147">
        <f t="shared" si="1"/>
        <v>115.06</v>
      </c>
      <c r="Q21" s="147">
        <f t="shared" si="1"/>
        <v>532.12</v>
      </c>
      <c r="R21" s="147">
        <f t="shared" si="1"/>
        <v>8.55</v>
      </c>
      <c r="S21" s="147">
        <f t="shared" si="1"/>
        <v>87.73</v>
      </c>
      <c r="T21" s="147">
        <f t="shared" si="1"/>
        <v>11.09</v>
      </c>
      <c r="U21" s="147">
        <f t="shared" si="1"/>
        <v>133.61</v>
      </c>
    </row>
    <row r="22" s="159" customFormat="1" spans="1:21">
      <c r="A22" s="166" t="s">
        <v>47</v>
      </c>
      <c r="B22" s="167"/>
      <c r="C22" s="145">
        <f t="shared" ref="C22:T22" si="2">C13+C21</f>
        <v>1380</v>
      </c>
      <c r="D22" s="147">
        <f t="shared" si="2"/>
        <v>55.4</v>
      </c>
      <c r="E22" s="147">
        <f t="shared" si="2"/>
        <v>58.2</v>
      </c>
      <c r="F22" s="147">
        <f t="shared" si="2"/>
        <v>200</v>
      </c>
      <c r="G22" s="147">
        <f t="shared" si="2"/>
        <v>1544.8</v>
      </c>
      <c r="H22" s="147">
        <f t="shared" si="2"/>
        <v>0.62</v>
      </c>
      <c r="I22" s="147">
        <f t="shared" si="2"/>
        <v>0.86</v>
      </c>
      <c r="J22" s="147">
        <f t="shared" si="2"/>
        <v>464.95</v>
      </c>
      <c r="K22" s="147">
        <f t="shared" si="2"/>
        <v>2.17</v>
      </c>
      <c r="L22" s="147">
        <f t="shared" si="2"/>
        <v>28.4</v>
      </c>
      <c r="M22" s="147">
        <f t="shared" si="2"/>
        <v>1457.44</v>
      </c>
      <c r="N22" s="147">
        <f t="shared" si="2"/>
        <v>1589.34</v>
      </c>
      <c r="O22" s="147">
        <f t="shared" si="2"/>
        <v>723.17</v>
      </c>
      <c r="P22" s="147">
        <f t="shared" si="2"/>
        <v>177.1</v>
      </c>
      <c r="Q22" s="147">
        <f t="shared" si="2"/>
        <v>811.05</v>
      </c>
      <c r="R22" s="147">
        <f t="shared" si="2"/>
        <v>10.76</v>
      </c>
      <c r="S22" s="147">
        <f t="shared" si="2"/>
        <v>129.2</v>
      </c>
      <c r="T22" s="147">
        <f t="shared" si="2"/>
        <v>17.49</v>
      </c>
      <c r="U22" s="174">
        <v>165.77</v>
      </c>
    </row>
  </sheetData>
  <mergeCells count="19">
    <mergeCell ref="A1:B1"/>
    <mergeCell ref="A2:B2"/>
    <mergeCell ref="A3:D3"/>
    <mergeCell ref="E3:J3"/>
    <mergeCell ref="K3:O3"/>
    <mergeCell ref="P3:X3"/>
    <mergeCell ref="A4:T4"/>
    <mergeCell ref="D5:F5"/>
    <mergeCell ref="H5:L5"/>
    <mergeCell ref="M5:U5"/>
    <mergeCell ref="A9:T9"/>
    <mergeCell ref="A13:B13"/>
    <mergeCell ref="A14:T14"/>
    <mergeCell ref="A21:B21"/>
    <mergeCell ref="A22:B22"/>
    <mergeCell ref="A5:A7"/>
    <mergeCell ref="B5:B7"/>
    <mergeCell ref="C5:C6"/>
    <mergeCell ref="G5:G6"/>
  </mergeCells>
  <pageMargins left="0.7" right="0.7" top="0.75" bottom="0.75" header="0.3" footer="0.3"/>
  <pageSetup paperSize="9" scale="75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2"/>
  <sheetViews>
    <sheetView view="pageBreakPreview" zoomScale="150" zoomScaleNormal="130" workbookViewId="0">
      <selection activeCell="A10" sqref="A10:U10"/>
    </sheetView>
  </sheetViews>
  <sheetFormatPr defaultColWidth="9" defaultRowHeight="13.2"/>
  <cols>
    <col min="1" max="1" width="7.55555555555556" customWidth="1"/>
    <col min="2" max="2" width="28.6666666666667" customWidth="1"/>
    <col min="3" max="12" width="4.77777777777778" customWidth="1"/>
    <col min="13" max="13" width="5.66666666666667" customWidth="1"/>
    <col min="14" max="20" width="4.77777777777778" customWidth="1"/>
    <col min="21" max="21" width="6" customWidth="1"/>
  </cols>
  <sheetData>
    <row r="1" spans="1:20">
      <c r="A1" s="3"/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 t="s">
        <v>50</v>
      </c>
      <c r="S1" s="4"/>
      <c r="T1" s="4"/>
    </row>
    <row r="2" spans="1:2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9" customHeight="1" spans="1:24">
      <c r="A3" s="6" t="s">
        <v>69</v>
      </c>
      <c r="B3" s="6"/>
      <c r="C3" s="6"/>
      <c r="D3" s="6"/>
      <c r="E3" s="7" t="s">
        <v>79</v>
      </c>
      <c r="F3" s="8"/>
      <c r="G3" s="8"/>
      <c r="H3" s="8"/>
      <c r="I3" s="8"/>
      <c r="J3" s="8"/>
      <c r="K3" s="57"/>
      <c r="L3" s="57"/>
      <c r="M3" s="57"/>
      <c r="N3" s="57"/>
      <c r="O3" s="57"/>
      <c r="P3" s="8"/>
      <c r="Q3" s="8"/>
      <c r="R3" s="8"/>
      <c r="S3" s="8"/>
      <c r="T3" s="8"/>
      <c r="U3" s="62"/>
      <c r="V3" s="62"/>
      <c r="W3" s="62"/>
      <c r="X3" s="62"/>
    </row>
    <row r="4" ht="9" customHeight="1" spans="1:24">
      <c r="A4" s="139" t="s">
        <v>236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62"/>
      <c r="V4" s="62"/>
      <c r="W4" s="62"/>
      <c r="X4" s="62"/>
    </row>
    <row r="5" ht="9.45" customHeight="1" spans="1:21">
      <c r="A5" s="10" t="s">
        <v>5</v>
      </c>
      <c r="B5" s="11" t="s">
        <v>6</v>
      </c>
      <c r="C5" s="11" t="s">
        <v>251</v>
      </c>
      <c r="D5" s="12" t="s">
        <v>252</v>
      </c>
      <c r="E5" s="13"/>
      <c r="F5" s="14"/>
      <c r="G5" s="11" t="s">
        <v>253</v>
      </c>
      <c r="H5" s="12" t="s">
        <v>254</v>
      </c>
      <c r="I5" s="13"/>
      <c r="J5" s="13"/>
      <c r="K5" s="13"/>
      <c r="L5" s="14"/>
      <c r="M5" s="59" t="s">
        <v>280</v>
      </c>
      <c r="N5" s="60"/>
      <c r="O5" s="60"/>
      <c r="P5" s="60"/>
      <c r="Q5" s="60"/>
      <c r="R5" s="60"/>
      <c r="S5" s="60"/>
      <c r="T5" s="60"/>
      <c r="U5" s="63"/>
    </row>
    <row r="6" ht="21.75" customHeight="1" spans="1:21">
      <c r="A6" s="15"/>
      <c r="B6" s="16"/>
      <c r="C6" s="17"/>
      <c r="D6" s="18" t="s">
        <v>256</v>
      </c>
      <c r="E6" s="18" t="s">
        <v>257</v>
      </c>
      <c r="F6" s="18" t="s">
        <v>258</v>
      </c>
      <c r="G6" s="17"/>
      <c r="H6" s="18" t="s">
        <v>15</v>
      </c>
      <c r="I6" s="18" t="s">
        <v>259</v>
      </c>
      <c r="J6" s="18" t="s">
        <v>260</v>
      </c>
      <c r="K6" s="18" t="s">
        <v>19</v>
      </c>
      <c r="L6" s="18" t="s">
        <v>261</v>
      </c>
      <c r="M6" s="18" t="s">
        <v>262</v>
      </c>
      <c r="N6" s="18" t="s">
        <v>263</v>
      </c>
      <c r="O6" s="18" t="s">
        <v>264</v>
      </c>
      <c r="P6" s="18" t="s">
        <v>26</v>
      </c>
      <c r="Q6" s="18" t="s">
        <v>265</v>
      </c>
      <c r="R6" s="18" t="s">
        <v>27</v>
      </c>
      <c r="S6" s="18" t="s">
        <v>25</v>
      </c>
      <c r="T6" s="18" t="s">
        <v>266</v>
      </c>
      <c r="U6" s="18" t="s">
        <v>22</v>
      </c>
    </row>
    <row r="7" ht="21.75" customHeight="1" spans="1:21">
      <c r="A7" s="19"/>
      <c r="B7" s="17"/>
      <c r="C7" s="20" t="s">
        <v>217</v>
      </c>
      <c r="D7" s="20" t="s">
        <v>217</v>
      </c>
      <c r="E7" s="20" t="s">
        <v>217</v>
      </c>
      <c r="F7" s="20" t="s">
        <v>217</v>
      </c>
      <c r="G7" s="20" t="s">
        <v>217</v>
      </c>
      <c r="H7" s="21" t="s">
        <v>267</v>
      </c>
      <c r="I7" s="21" t="s">
        <v>267</v>
      </c>
      <c r="J7" s="20" t="s">
        <v>219</v>
      </c>
      <c r="K7" s="20" t="s">
        <v>219</v>
      </c>
      <c r="L7" s="21" t="s">
        <v>267</v>
      </c>
      <c r="M7" s="21" t="s">
        <v>267</v>
      </c>
      <c r="N7" s="21" t="s">
        <v>267</v>
      </c>
      <c r="O7" s="21" t="s">
        <v>267</v>
      </c>
      <c r="P7" s="21" t="s">
        <v>267</v>
      </c>
      <c r="Q7" s="21" t="s">
        <v>267</v>
      </c>
      <c r="R7" s="21" t="s">
        <v>267</v>
      </c>
      <c r="S7" s="20" t="s">
        <v>219</v>
      </c>
      <c r="T7" s="20" t="s">
        <v>219</v>
      </c>
      <c r="U7" s="20" t="s">
        <v>219</v>
      </c>
    </row>
    <row r="8" ht="9" customHeight="1" spans="1:21">
      <c r="A8" s="22">
        <v>1</v>
      </c>
      <c r="B8" s="22">
        <v>2</v>
      </c>
      <c r="C8" s="23">
        <v>3</v>
      </c>
      <c r="D8" s="23">
        <v>4</v>
      </c>
      <c r="E8" s="23">
        <v>5</v>
      </c>
      <c r="F8" s="23">
        <v>6</v>
      </c>
      <c r="G8" s="23">
        <v>7</v>
      </c>
      <c r="H8" s="23">
        <v>8</v>
      </c>
      <c r="I8" s="23">
        <v>9</v>
      </c>
      <c r="J8" s="23">
        <v>10</v>
      </c>
      <c r="K8" s="23">
        <v>11</v>
      </c>
      <c r="L8" s="23">
        <v>12</v>
      </c>
      <c r="M8" s="23">
        <v>13</v>
      </c>
      <c r="N8" s="23">
        <v>14</v>
      </c>
      <c r="O8" s="18" t="s">
        <v>268</v>
      </c>
      <c r="P8" s="23">
        <v>16</v>
      </c>
      <c r="Q8" s="23">
        <v>17</v>
      </c>
      <c r="R8" s="23">
        <v>18</v>
      </c>
      <c r="S8" s="23">
        <v>19</v>
      </c>
      <c r="T8" s="23">
        <v>20</v>
      </c>
      <c r="U8" s="23">
        <v>21</v>
      </c>
    </row>
    <row r="9" ht="10.05" customHeight="1" spans="1:20">
      <c r="A9" s="70" t="s">
        <v>28</v>
      </c>
      <c r="B9" s="7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52"/>
    </row>
    <row r="10" s="2" customFormat="1" ht="10.05" customHeight="1" spans="1:21">
      <c r="A10" s="22">
        <v>173</v>
      </c>
      <c r="B10" s="72" t="s">
        <v>281</v>
      </c>
      <c r="C10" s="73">
        <v>220</v>
      </c>
      <c r="D10" s="50">
        <v>8.7</v>
      </c>
      <c r="E10" s="50">
        <v>12.8</v>
      </c>
      <c r="F10" s="50">
        <v>37</v>
      </c>
      <c r="G10" s="50">
        <v>297.7</v>
      </c>
      <c r="H10" s="50">
        <v>0.19</v>
      </c>
      <c r="I10" s="50">
        <v>0.18</v>
      </c>
      <c r="J10" s="50">
        <v>44.22</v>
      </c>
      <c r="K10" s="50">
        <v>0.14</v>
      </c>
      <c r="L10" s="50">
        <v>0.57</v>
      </c>
      <c r="M10" s="50">
        <v>50.45</v>
      </c>
      <c r="N10" s="50">
        <v>268.74</v>
      </c>
      <c r="O10" s="50">
        <v>140.73</v>
      </c>
      <c r="P10" s="50">
        <v>67.72</v>
      </c>
      <c r="Q10" s="50">
        <v>227.12</v>
      </c>
      <c r="R10" s="50">
        <v>1.65</v>
      </c>
      <c r="S10" s="50">
        <v>12.8</v>
      </c>
      <c r="T10" s="50">
        <v>14.34</v>
      </c>
      <c r="U10" s="50">
        <v>44.09</v>
      </c>
    </row>
    <row r="11" s="2" customFormat="1" ht="10.05" customHeight="1" spans="1:21">
      <c r="A11" s="34" t="s">
        <v>270</v>
      </c>
      <c r="B11" s="33" t="s">
        <v>271</v>
      </c>
      <c r="C11" s="23">
        <v>200</v>
      </c>
      <c r="D11" s="38">
        <v>4.7</v>
      </c>
      <c r="E11" s="38">
        <v>3.5</v>
      </c>
      <c r="F11" s="38">
        <v>12.5</v>
      </c>
      <c r="G11" s="38">
        <v>100.4</v>
      </c>
      <c r="H11" s="38">
        <v>0.04</v>
      </c>
      <c r="I11" s="38">
        <v>0.16</v>
      </c>
      <c r="J11" s="38">
        <v>17.25</v>
      </c>
      <c r="K11" s="38">
        <v>0</v>
      </c>
      <c r="L11" s="38">
        <v>0.68</v>
      </c>
      <c r="M11" s="38">
        <v>49.95</v>
      </c>
      <c r="N11" s="38">
        <v>220.33</v>
      </c>
      <c r="O11" s="38"/>
      <c r="P11" s="38">
        <v>34.32</v>
      </c>
      <c r="Q11" s="38">
        <v>130.28</v>
      </c>
      <c r="R11" s="38">
        <v>1.09</v>
      </c>
      <c r="S11" s="38">
        <v>11.7</v>
      </c>
      <c r="T11" s="38">
        <v>2.29</v>
      </c>
      <c r="U11" s="38">
        <v>38.25</v>
      </c>
    </row>
    <row r="12" ht="10.05" customHeight="1" spans="1:21">
      <c r="A12" s="34" t="s">
        <v>225</v>
      </c>
      <c r="B12" s="35" t="s">
        <v>226</v>
      </c>
      <c r="C12" s="36">
        <v>40</v>
      </c>
      <c r="D12" s="37">
        <v>3.8</v>
      </c>
      <c r="E12" s="37">
        <v>0.4</v>
      </c>
      <c r="F12" s="37">
        <v>24.6</v>
      </c>
      <c r="G12" s="37">
        <v>117.2</v>
      </c>
      <c r="H12" s="38">
        <v>0.06</v>
      </c>
      <c r="I12" s="38">
        <v>0.01</v>
      </c>
      <c r="J12" s="61"/>
      <c r="K12" s="23">
        <v>0</v>
      </c>
      <c r="L12" s="23">
        <v>0</v>
      </c>
      <c r="M12" s="37">
        <v>250</v>
      </c>
      <c r="N12" s="37">
        <v>47</v>
      </c>
      <c r="O12" s="23">
        <v>10</v>
      </c>
      <c r="P12" s="37">
        <v>4.2</v>
      </c>
      <c r="Q12" s="37">
        <v>7</v>
      </c>
      <c r="R12" s="38">
        <v>0.6</v>
      </c>
      <c r="S12" s="38">
        <v>0.6</v>
      </c>
      <c r="T12" s="37">
        <v>1.6</v>
      </c>
      <c r="U12" s="38">
        <v>7.25</v>
      </c>
    </row>
    <row r="13" ht="9.75" customHeight="1" spans="1:21">
      <c r="A13" s="153" t="s">
        <v>240</v>
      </c>
      <c r="B13" s="143"/>
      <c r="C13" s="154">
        <f t="shared" ref="C13:U13" si="0">SUM(C10:C12)</f>
        <v>460</v>
      </c>
      <c r="D13" s="155">
        <f t="shared" si="0"/>
        <v>17.2</v>
      </c>
      <c r="E13" s="155">
        <f t="shared" si="0"/>
        <v>16.7</v>
      </c>
      <c r="F13" s="155">
        <f t="shared" si="0"/>
        <v>74.1</v>
      </c>
      <c r="G13" s="155">
        <f t="shared" si="0"/>
        <v>515.3</v>
      </c>
      <c r="H13" s="155">
        <f t="shared" si="0"/>
        <v>0.29</v>
      </c>
      <c r="I13" s="155">
        <f t="shared" si="0"/>
        <v>0.35</v>
      </c>
      <c r="J13" s="155">
        <f t="shared" si="0"/>
        <v>61.47</v>
      </c>
      <c r="K13" s="155">
        <f t="shared" si="0"/>
        <v>0.14</v>
      </c>
      <c r="L13" s="155">
        <f t="shared" si="0"/>
        <v>1.25</v>
      </c>
      <c r="M13" s="155">
        <f t="shared" si="0"/>
        <v>350.4</v>
      </c>
      <c r="N13" s="155">
        <f t="shared" si="0"/>
        <v>536.07</v>
      </c>
      <c r="O13" s="155">
        <f t="shared" si="0"/>
        <v>150.73</v>
      </c>
      <c r="P13" s="155">
        <f t="shared" si="0"/>
        <v>106.24</v>
      </c>
      <c r="Q13" s="155">
        <f t="shared" si="0"/>
        <v>364.4</v>
      </c>
      <c r="R13" s="155">
        <f t="shared" si="0"/>
        <v>3.34</v>
      </c>
      <c r="S13" s="155">
        <f t="shared" si="0"/>
        <v>25.1</v>
      </c>
      <c r="T13" s="155">
        <f t="shared" si="0"/>
        <v>18.23</v>
      </c>
      <c r="U13" s="155">
        <f t="shared" si="0"/>
        <v>89.59</v>
      </c>
    </row>
    <row r="14" ht="13.95" customHeight="1" spans="1:20">
      <c r="A14" s="70" t="s">
        <v>35</v>
      </c>
      <c r="B14" s="7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52"/>
    </row>
    <row r="15" ht="10.95" customHeight="1" spans="1:21">
      <c r="A15" s="78">
        <v>11.02</v>
      </c>
      <c r="B15" s="79" t="s">
        <v>282</v>
      </c>
      <c r="C15" s="80">
        <v>20</v>
      </c>
      <c r="D15" s="80">
        <v>0.01</v>
      </c>
      <c r="E15" s="80">
        <v>0</v>
      </c>
      <c r="F15" s="80">
        <v>0.38</v>
      </c>
      <c r="G15" s="80">
        <v>2.2</v>
      </c>
      <c r="H15" s="80">
        <v>0.01</v>
      </c>
      <c r="I15" s="80">
        <v>0</v>
      </c>
      <c r="J15" s="80">
        <v>0</v>
      </c>
      <c r="K15" s="80">
        <v>0</v>
      </c>
      <c r="L15" s="80">
        <v>0.4</v>
      </c>
      <c r="M15" s="80">
        <v>0</v>
      </c>
      <c r="N15" s="80">
        <v>28.2</v>
      </c>
      <c r="O15" s="80">
        <v>3.4</v>
      </c>
      <c r="P15" s="80">
        <v>2.8</v>
      </c>
      <c r="Q15" s="80">
        <v>0</v>
      </c>
      <c r="R15" s="80">
        <v>0</v>
      </c>
      <c r="S15" s="80">
        <v>0</v>
      </c>
      <c r="T15" s="80">
        <v>0.006</v>
      </c>
      <c r="U15" s="80">
        <v>0.034</v>
      </c>
    </row>
    <row r="16" ht="10.95" customHeight="1" spans="1:21">
      <c r="A16" s="18">
        <v>124.26</v>
      </c>
      <c r="B16" s="33" t="s">
        <v>274</v>
      </c>
      <c r="C16" s="23">
        <v>250</v>
      </c>
      <c r="D16" s="37">
        <v>5.5</v>
      </c>
      <c r="E16" s="37">
        <v>6.6</v>
      </c>
      <c r="F16" s="37">
        <v>8.5</v>
      </c>
      <c r="G16" s="37">
        <v>115.7</v>
      </c>
      <c r="H16" s="38">
        <v>0.05</v>
      </c>
      <c r="I16" s="38">
        <v>0.04</v>
      </c>
      <c r="J16" s="38">
        <v>151.26</v>
      </c>
      <c r="K16" s="23">
        <v>0</v>
      </c>
      <c r="L16" s="23">
        <v>10</v>
      </c>
      <c r="M16" s="38">
        <v>7.24</v>
      </c>
      <c r="N16" s="38">
        <v>281.87</v>
      </c>
      <c r="O16" s="38">
        <v>24.4</v>
      </c>
      <c r="P16" s="38">
        <v>17.07</v>
      </c>
      <c r="Q16" s="38">
        <v>37.65</v>
      </c>
      <c r="R16" s="38">
        <v>0.6</v>
      </c>
      <c r="S16" s="38">
        <v>3.68</v>
      </c>
      <c r="T16" s="38">
        <v>0.23</v>
      </c>
      <c r="U16" s="38">
        <v>23.48</v>
      </c>
    </row>
    <row r="17" ht="10.95" customHeight="1" spans="1:21">
      <c r="A17" s="127">
        <v>520.08</v>
      </c>
      <c r="B17" s="72" t="s">
        <v>283</v>
      </c>
      <c r="C17" s="73">
        <v>180</v>
      </c>
      <c r="D17" s="84">
        <v>4.3</v>
      </c>
      <c r="E17" s="84">
        <v>13.1</v>
      </c>
      <c r="F17" s="84">
        <v>25.1</v>
      </c>
      <c r="G17" s="84">
        <v>235.4</v>
      </c>
      <c r="H17" s="50">
        <v>0.15</v>
      </c>
      <c r="I17" s="50">
        <v>0.16</v>
      </c>
      <c r="J17" s="84">
        <v>57.7</v>
      </c>
      <c r="K17" s="50">
        <v>0.23</v>
      </c>
      <c r="L17" s="84">
        <v>12.54</v>
      </c>
      <c r="M17" s="50">
        <v>732.2</v>
      </c>
      <c r="N17" s="55">
        <v>786.96</v>
      </c>
      <c r="O17" s="55">
        <v>75.78</v>
      </c>
      <c r="P17" s="50">
        <v>37.04</v>
      </c>
      <c r="Q17" s="50">
        <v>121.35</v>
      </c>
      <c r="R17" s="50">
        <v>1.34</v>
      </c>
      <c r="S17" s="50">
        <v>108</v>
      </c>
      <c r="T17" s="50">
        <v>1.37</v>
      </c>
      <c r="U17" s="50">
        <v>56.18</v>
      </c>
    </row>
    <row r="18" ht="10.05" customHeight="1" spans="1:21">
      <c r="A18" s="38">
        <v>33.1</v>
      </c>
      <c r="B18" s="126" t="s">
        <v>284</v>
      </c>
      <c r="C18" s="23">
        <v>100</v>
      </c>
      <c r="D18" s="38">
        <v>16.6</v>
      </c>
      <c r="E18" s="38">
        <v>16.6</v>
      </c>
      <c r="F18" s="38">
        <v>21.8</v>
      </c>
      <c r="G18" s="38">
        <v>303.4</v>
      </c>
      <c r="H18" s="38">
        <v>0.12</v>
      </c>
      <c r="I18" s="38">
        <v>0.21</v>
      </c>
      <c r="J18" s="38">
        <v>131.38</v>
      </c>
      <c r="K18" s="38">
        <v>1.11</v>
      </c>
      <c r="L18" s="38">
        <v>4.75</v>
      </c>
      <c r="M18" s="38">
        <v>157.37</v>
      </c>
      <c r="N18" s="38">
        <v>349.85</v>
      </c>
      <c r="O18" s="38">
        <v>104.34</v>
      </c>
      <c r="P18" s="38">
        <v>31.49</v>
      </c>
      <c r="Q18" s="38">
        <v>195.6</v>
      </c>
      <c r="R18" s="38">
        <v>3.21</v>
      </c>
      <c r="S18" s="38">
        <v>17.53</v>
      </c>
      <c r="T18" s="38">
        <v>4.44</v>
      </c>
      <c r="U18" s="38">
        <v>61.7</v>
      </c>
    </row>
    <row r="19" ht="10.95" customHeight="1" spans="1:21">
      <c r="A19" s="23">
        <v>639</v>
      </c>
      <c r="B19" s="156" t="s">
        <v>279</v>
      </c>
      <c r="C19" s="23">
        <v>200</v>
      </c>
      <c r="D19" s="37">
        <v>0.4</v>
      </c>
      <c r="E19" s="23">
        <v>0</v>
      </c>
      <c r="F19" s="37">
        <v>25.1</v>
      </c>
      <c r="G19" s="23">
        <v>102</v>
      </c>
      <c r="H19" s="38">
        <v>0.07</v>
      </c>
      <c r="I19" s="38">
        <v>0.08</v>
      </c>
      <c r="J19" s="37">
        <v>33.6</v>
      </c>
      <c r="K19" s="37">
        <v>0.5</v>
      </c>
      <c r="L19" s="38">
        <v>2.42</v>
      </c>
      <c r="M19" s="38">
        <v>0.08</v>
      </c>
      <c r="N19" s="38">
        <v>0.25</v>
      </c>
      <c r="O19" s="38">
        <v>39.72</v>
      </c>
      <c r="P19" s="38">
        <v>1.69</v>
      </c>
      <c r="Q19" s="38">
        <v>3.45</v>
      </c>
      <c r="R19" s="38">
        <v>0.08</v>
      </c>
      <c r="S19" s="23">
        <v>0</v>
      </c>
      <c r="T19" s="23">
        <v>0</v>
      </c>
      <c r="U19" s="23">
        <v>0</v>
      </c>
    </row>
    <row r="20" spans="1:21">
      <c r="A20" s="52" t="s">
        <v>225</v>
      </c>
      <c r="B20" s="48" t="s">
        <v>233</v>
      </c>
      <c r="C20" s="36">
        <v>60</v>
      </c>
      <c r="D20" s="37">
        <v>4</v>
      </c>
      <c r="E20" s="37">
        <v>0.7</v>
      </c>
      <c r="F20" s="37">
        <v>23.8</v>
      </c>
      <c r="G20" s="37">
        <v>117.4</v>
      </c>
      <c r="H20" s="38">
        <v>0.1</v>
      </c>
      <c r="I20" s="38">
        <v>0.05</v>
      </c>
      <c r="J20" s="23">
        <v>0</v>
      </c>
      <c r="K20" s="23">
        <v>0</v>
      </c>
      <c r="L20" s="23">
        <v>0</v>
      </c>
      <c r="M20" s="23">
        <v>243.6</v>
      </c>
      <c r="N20" s="37">
        <v>141</v>
      </c>
      <c r="O20" s="37">
        <v>17.4</v>
      </c>
      <c r="P20" s="37">
        <v>28.2</v>
      </c>
      <c r="Q20" s="23">
        <v>90</v>
      </c>
      <c r="R20" s="38">
        <v>2.34</v>
      </c>
      <c r="S20" s="37">
        <v>2.64</v>
      </c>
      <c r="T20" s="23">
        <v>3.3</v>
      </c>
      <c r="U20" s="23">
        <v>14.4</v>
      </c>
    </row>
    <row r="21" spans="1:21">
      <c r="A21" s="142" t="s">
        <v>45</v>
      </c>
      <c r="B21" s="143"/>
      <c r="C21" s="157">
        <f>SUM(C15:C20)</f>
        <v>810</v>
      </c>
      <c r="D21" s="157">
        <f t="shared" ref="D21:U21" si="1">SUM(D15:D20)</f>
        <v>30.81</v>
      </c>
      <c r="E21" s="157">
        <f t="shared" si="1"/>
        <v>37</v>
      </c>
      <c r="F21" s="157">
        <f t="shared" si="1"/>
        <v>104.68</v>
      </c>
      <c r="G21" s="157">
        <f t="shared" si="1"/>
        <v>876.1</v>
      </c>
      <c r="H21" s="157">
        <f t="shared" si="1"/>
        <v>0.5</v>
      </c>
      <c r="I21" s="157">
        <f t="shared" si="1"/>
        <v>0.54</v>
      </c>
      <c r="J21" s="157">
        <f t="shared" si="1"/>
        <v>373.94</v>
      </c>
      <c r="K21" s="157">
        <f t="shared" si="1"/>
        <v>1.84</v>
      </c>
      <c r="L21" s="157">
        <f t="shared" si="1"/>
        <v>30.11</v>
      </c>
      <c r="M21" s="157">
        <f t="shared" si="1"/>
        <v>1140.49</v>
      </c>
      <c r="N21" s="157">
        <f t="shared" si="1"/>
        <v>1588.13</v>
      </c>
      <c r="O21" s="157">
        <f t="shared" si="1"/>
        <v>265.04</v>
      </c>
      <c r="P21" s="157">
        <f t="shared" si="1"/>
        <v>118.29</v>
      </c>
      <c r="Q21" s="157">
        <f t="shared" si="1"/>
        <v>448.05</v>
      </c>
      <c r="R21" s="157">
        <f t="shared" si="1"/>
        <v>7.57</v>
      </c>
      <c r="S21" s="157">
        <f t="shared" si="1"/>
        <v>131.85</v>
      </c>
      <c r="T21" s="157">
        <f t="shared" si="1"/>
        <v>9.346</v>
      </c>
      <c r="U21" s="157">
        <f t="shared" si="1"/>
        <v>155.794</v>
      </c>
    </row>
    <row r="22" spans="1:21">
      <c r="A22" s="142" t="s">
        <v>47</v>
      </c>
      <c r="B22" s="143"/>
      <c r="C22" s="144">
        <f t="shared" ref="C22:U22" si="2">C13+C21</f>
        <v>1270</v>
      </c>
      <c r="D22" s="158">
        <f t="shared" si="2"/>
        <v>48.01</v>
      </c>
      <c r="E22" s="158">
        <f t="shared" si="2"/>
        <v>53.7</v>
      </c>
      <c r="F22" s="158">
        <f t="shared" si="2"/>
        <v>178.78</v>
      </c>
      <c r="G22" s="158">
        <f t="shared" si="2"/>
        <v>1391.4</v>
      </c>
      <c r="H22" s="158">
        <f t="shared" si="2"/>
        <v>0.79</v>
      </c>
      <c r="I22" s="158">
        <f t="shared" si="2"/>
        <v>0.89</v>
      </c>
      <c r="J22" s="158">
        <f t="shared" si="2"/>
        <v>435.41</v>
      </c>
      <c r="K22" s="158">
        <f t="shared" si="2"/>
        <v>1.98</v>
      </c>
      <c r="L22" s="158">
        <f t="shared" si="2"/>
        <v>31.36</v>
      </c>
      <c r="M22" s="158">
        <f t="shared" si="2"/>
        <v>1490.89</v>
      </c>
      <c r="N22" s="158">
        <f t="shared" si="2"/>
        <v>2124.2</v>
      </c>
      <c r="O22" s="158">
        <f t="shared" si="2"/>
        <v>415.77</v>
      </c>
      <c r="P22" s="158">
        <f t="shared" si="2"/>
        <v>224.53</v>
      </c>
      <c r="Q22" s="158">
        <f t="shared" si="2"/>
        <v>812.45</v>
      </c>
      <c r="R22" s="158">
        <f t="shared" si="2"/>
        <v>10.91</v>
      </c>
      <c r="S22" s="158">
        <f t="shared" si="2"/>
        <v>156.95</v>
      </c>
      <c r="T22" s="158">
        <f t="shared" si="2"/>
        <v>27.576</v>
      </c>
      <c r="U22" s="158">
        <f t="shared" si="2"/>
        <v>245.384</v>
      </c>
    </row>
  </sheetData>
  <mergeCells count="19">
    <mergeCell ref="A1:B1"/>
    <mergeCell ref="A2:B2"/>
    <mergeCell ref="A3:D3"/>
    <mergeCell ref="E3:J3"/>
    <mergeCell ref="K3:O3"/>
    <mergeCell ref="P3:T3"/>
    <mergeCell ref="A4:T4"/>
    <mergeCell ref="D5:F5"/>
    <mergeCell ref="H5:L5"/>
    <mergeCell ref="M5:U5"/>
    <mergeCell ref="A9:T9"/>
    <mergeCell ref="A13:B13"/>
    <mergeCell ref="A14:T14"/>
    <mergeCell ref="A21:B21"/>
    <mergeCell ref="A22:B22"/>
    <mergeCell ref="A5:A7"/>
    <mergeCell ref="B5:B7"/>
    <mergeCell ref="C5:C6"/>
    <mergeCell ref="G5:G6"/>
  </mergeCells>
  <pageMargins left="0.7" right="0.7" top="0.75" bottom="0.75" header="0.3" footer="0.3"/>
  <pageSetup paperSize="9" scale="7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3"/>
  <sheetViews>
    <sheetView view="pageBreakPreview" zoomScale="130" zoomScaleNormal="160" workbookViewId="0">
      <selection activeCell="A21" sqref="A21:U21"/>
    </sheetView>
  </sheetViews>
  <sheetFormatPr defaultColWidth="9" defaultRowHeight="13.2"/>
  <cols>
    <col min="1" max="1" width="7.55555555555556" customWidth="1"/>
    <col min="2" max="2" width="29.1111111111111" customWidth="1"/>
    <col min="3" max="20" width="4.77777777777778" customWidth="1"/>
    <col min="21" max="21" width="6.11111111111111" customWidth="1"/>
  </cols>
  <sheetData>
    <row r="1" spans="1:20">
      <c r="A1" s="3"/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 t="s">
        <v>50</v>
      </c>
      <c r="S1" s="4"/>
      <c r="T1" s="4"/>
    </row>
    <row r="2" spans="1:2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9" customHeight="1" spans="1:24">
      <c r="A3" s="6" t="s">
        <v>69</v>
      </c>
      <c r="B3" s="6"/>
      <c r="C3" s="6"/>
      <c r="D3" s="6"/>
      <c r="E3" s="7" t="s">
        <v>91</v>
      </c>
      <c r="F3" s="8"/>
      <c r="G3" s="8"/>
      <c r="H3" s="8"/>
      <c r="I3" s="8"/>
      <c r="J3" s="8"/>
      <c r="K3" s="57"/>
      <c r="L3" s="57"/>
      <c r="M3" s="57"/>
      <c r="N3" s="57"/>
      <c r="O3" s="57"/>
      <c r="P3" s="8"/>
      <c r="Q3" s="8"/>
      <c r="R3" s="8"/>
      <c r="S3" s="8"/>
      <c r="T3" s="8"/>
      <c r="U3" s="62"/>
      <c r="V3" s="62"/>
      <c r="W3" s="62"/>
      <c r="X3" s="62"/>
    </row>
    <row r="4" ht="9" customHeight="1" spans="1:24">
      <c r="A4" s="139" t="s">
        <v>236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62"/>
      <c r="V4" s="62"/>
      <c r="W4" s="62"/>
      <c r="X4" s="62"/>
    </row>
    <row r="5" ht="9.45" customHeight="1" spans="1:21">
      <c r="A5" s="10" t="s">
        <v>5</v>
      </c>
      <c r="B5" s="11" t="s">
        <v>6</v>
      </c>
      <c r="C5" s="11" t="s">
        <v>251</v>
      </c>
      <c r="D5" s="12" t="s">
        <v>252</v>
      </c>
      <c r="E5" s="13"/>
      <c r="F5" s="14"/>
      <c r="G5" s="11" t="s">
        <v>253</v>
      </c>
      <c r="H5" s="12" t="s">
        <v>254</v>
      </c>
      <c r="I5" s="13"/>
      <c r="J5" s="13"/>
      <c r="K5" s="13"/>
      <c r="L5" s="14"/>
      <c r="M5" s="59" t="s">
        <v>280</v>
      </c>
      <c r="N5" s="60"/>
      <c r="O5" s="60"/>
      <c r="P5" s="60"/>
      <c r="Q5" s="60"/>
      <c r="R5" s="60"/>
      <c r="S5" s="60"/>
      <c r="T5" s="60"/>
      <c r="U5" s="63"/>
    </row>
    <row r="6" ht="21.75" customHeight="1" spans="1:21">
      <c r="A6" s="15"/>
      <c r="B6" s="16"/>
      <c r="C6" s="17"/>
      <c r="D6" s="18" t="s">
        <v>256</v>
      </c>
      <c r="E6" s="18" t="s">
        <v>257</v>
      </c>
      <c r="F6" s="18" t="s">
        <v>258</v>
      </c>
      <c r="G6" s="17"/>
      <c r="H6" s="18" t="s">
        <v>15</v>
      </c>
      <c r="I6" s="18" t="s">
        <v>259</v>
      </c>
      <c r="J6" s="18" t="s">
        <v>260</v>
      </c>
      <c r="K6" s="18" t="s">
        <v>19</v>
      </c>
      <c r="L6" s="18" t="s">
        <v>261</v>
      </c>
      <c r="M6" s="18" t="s">
        <v>262</v>
      </c>
      <c r="N6" s="18" t="s">
        <v>263</v>
      </c>
      <c r="O6" s="18" t="s">
        <v>264</v>
      </c>
      <c r="P6" s="18" t="s">
        <v>26</v>
      </c>
      <c r="Q6" s="18" t="s">
        <v>265</v>
      </c>
      <c r="R6" s="18" t="s">
        <v>27</v>
      </c>
      <c r="S6" s="18" t="s">
        <v>25</v>
      </c>
      <c r="T6" s="18" t="s">
        <v>266</v>
      </c>
      <c r="U6" s="18" t="s">
        <v>22</v>
      </c>
    </row>
    <row r="7" ht="21.75" customHeight="1" spans="1:21">
      <c r="A7" s="19"/>
      <c r="B7" s="17"/>
      <c r="C7" s="20" t="s">
        <v>217</v>
      </c>
      <c r="D7" s="20" t="s">
        <v>217</v>
      </c>
      <c r="E7" s="20" t="s">
        <v>217</v>
      </c>
      <c r="F7" s="20" t="s">
        <v>217</v>
      </c>
      <c r="G7" s="20" t="s">
        <v>217</v>
      </c>
      <c r="H7" s="21" t="s">
        <v>267</v>
      </c>
      <c r="I7" s="21" t="s">
        <v>267</v>
      </c>
      <c r="J7" s="20" t="s">
        <v>219</v>
      </c>
      <c r="K7" s="20" t="s">
        <v>219</v>
      </c>
      <c r="L7" s="21" t="s">
        <v>267</v>
      </c>
      <c r="M7" s="21" t="s">
        <v>267</v>
      </c>
      <c r="N7" s="21" t="s">
        <v>267</v>
      </c>
      <c r="O7" s="21" t="s">
        <v>267</v>
      </c>
      <c r="P7" s="21" t="s">
        <v>267</v>
      </c>
      <c r="Q7" s="21" t="s">
        <v>267</v>
      </c>
      <c r="R7" s="21" t="s">
        <v>267</v>
      </c>
      <c r="S7" s="20" t="s">
        <v>219</v>
      </c>
      <c r="T7" s="20" t="s">
        <v>219</v>
      </c>
      <c r="U7" s="20" t="s">
        <v>219</v>
      </c>
    </row>
    <row r="8" ht="9" customHeight="1" spans="1:21">
      <c r="A8" s="22">
        <v>1</v>
      </c>
      <c r="B8" s="22">
        <v>2</v>
      </c>
      <c r="C8" s="23">
        <v>3</v>
      </c>
      <c r="D8" s="23">
        <v>4</v>
      </c>
      <c r="E8" s="23">
        <v>5</v>
      </c>
      <c r="F8" s="23">
        <v>6</v>
      </c>
      <c r="G8" s="23">
        <v>7</v>
      </c>
      <c r="H8" s="23">
        <v>8</v>
      </c>
      <c r="I8" s="23">
        <v>9</v>
      </c>
      <c r="J8" s="23">
        <v>10</v>
      </c>
      <c r="K8" s="23">
        <v>11</v>
      </c>
      <c r="L8" s="23">
        <v>12</v>
      </c>
      <c r="M8" s="23">
        <v>13</v>
      </c>
      <c r="N8" s="23">
        <v>14</v>
      </c>
      <c r="O8" s="18" t="s">
        <v>268</v>
      </c>
      <c r="P8" s="23">
        <v>16</v>
      </c>
      <c r="Q8" s="23">
        <v>17</v>
      </c>
      <c r="R8" s="23">
        <v>18</v>
      </c>
      <c r="S8" s="23">
        <v>19</v>
      </c>
      <c r="T8" s="23">
        <v>20</v>
      </c>
      <c r="U8" s="23">
        <v>21</v>
      </c>
    </row>
    <row r="9" ht="9" customHeight="1" spans="1:20">
      <c r="A9" s="140" t="s">
        <v>28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52"/>
    </row>
    <row r="10" ht="11" customHeight="1" spans="1:21">
      <c r="A10" s="26" t="s">
        <v>285</v>
      </c>
      <c r="B10" s="27" t="s">
        <v>286</v>
      </c>
      <c r="C10" s="28">
        <v>20</v>
      </c>
      <c r="D10" s="28">
        <v>4.6</v>
      </c>
      <c r="E10" s="28">
        <v>5.9</v>
      </c>
      <c r="F10" s="28">
        <v>0</v>
      </c>
      <c r="G10" s="28">
        <v>71.7</v>
      </c>
      <c r="H10" s="28">
        <v>0.01</v>
      </c>
      <c r="I10" s="28">
        <v>0.06</v>
      </c>
      <c r="J10" s="28">
        <v>52</v>
      </c>
      <c r="K10" s="28">
        <v>0.19</v>
      </c>
      <c r="L10" s="28">
        <v>0.14</v>
      </c>
      <c r="M10" s="28">
        <v>162</v>
      </c>
      <c r="N10" s="28">
        <v>17.6</v>
      </c>
      <c r="O10" s="28">
        <v>176</v>
      </c>
      <c r="P10" s="28">
        <v>7</v>
      </c>
      <c r="Q10" s="28">
        <v>100</v>
      </c>
      <c r="R10" s="28">
        <v>0.2</v>
      </c>
      <c r="S10" s="28">
        <v>0</v>
      </c>
      <c r="T10" s="28">
        <v>2.9</v>
      </c>
      <c r="U10" s="65">
        <v>0</v>
      </c>
    </row>
    <row r="11" ht="11.25" customHeight="1" spans="1:21">
      <c r="A11" s="18">
        <v>340.2</v>
      </c>
      <c r="B11" s="29" t="s">
        <v>287</v>
      </c>
      <c r="C11" s="30">
        <v>200</v>
      </c>
      <c r="D11" s="31">
        <v>16.9</v>
      </c>
      <c r="E11" s="30">
        <v>24</v>
      </c>
      <c r="F11" s="31">
        <v>4.3</v>
      </c>
      <c r="G11" s="31">
        <v>300.7</v>
      </c>
      <c r="H11" s="32">
        <v>0.09</v>
      </c>
      <c r="I11" s="32">
        <v>0.54</v>
      </c>
      <c r="J11" s="32">
        <v>243.72</v>
      </c>
      <c r="K11" s="32">
        <v>2.91</v>
      </c>
      <c r="L11" s="31">
        <v>0.4</v>
      </c>
      <c r="M11" s="32">
        <v>332.84</v>
      </c>
      <c r="N11" s="32">
        <v>240.11</v>
      </c>
      <c r="O11" s="31">
        <v>146</v>
      </c>
      <c r="P11" s="32">
        <v>22.33</v>
      </c>
      <c r="Q11" s="32">
        <v>270.22</v>
      </c>
      <c r="R11" s="32">
        <v>2.79</v>
      </c>
      <c r="S11" s="32">
        <v>55.54</v>
      </c>
      <c r="T11" s="32">
        <v>34.74</v>
      </c>
      <c r="U11" s="32">
        <v>83.5</v>
      </c>
    </row>
    <row r="12" ht="13.05" customHeight="1" spans="1:21">
      <c r="A12" s="32">
        <v>375.01</v>
      </c>
      <c r="B12" s="33" t="s">
        <v>288</v>
      </c>
      <c r="C12" s="30">
        <v>200</v>
      </c>
      <c r="D12" s="31">
        <v>0.4</v>
      </c>
      <c r="E12" s="31">
        <v>0.1</v>
      </c>
      <c r="F12" s="31">
        <v>5.2</v>
      </c>
      <c r="G12" s="31">
        <v>23.7</v>
      </c>
      <c r="H12" s="30">
        <v>0</v>
      </c>
      <c r="I12" s="32">
        <v>0.02</v>
      </c>
      <c r="J12" s="32">
        <v>0.73</v>
      </c>
      <c r="K12" s="30">
        <v>0</v>
      </c>
      <c r="L12" s="31">
        <v>1.8</v>
      </c>
      <c r="M12" s="18">
        <v>2.13</v>
      </c>
      <c r="N12" s="32">
        <v>56.27</v>
      </c>
      <c r="O12" s="31">
        <v>11.6</v>
      </c>
      <c r="P12" s="32">
        <v>9.28</v>
      </c>
      <c r="Q12" s="32">
        <v>17.38</v>
      </c>
      <c r="R12" s="32">
        <v>1.68</v>
      </c>
      <c r="S12" s="30">
        <v>0</v>
      </c>
      <c r="T12" s="32">
        <v>0.02</v>
      </c>
      <c r="U12" s="31">
        <v>0.4</v>
      </c>
    </row>
    <row r="13" spans="1:21">
      <c r="A13" s="34" t="s">
        <v>225</v>
      </c>
      <c r="B13" s="35" t="s">
        <v>226</v>
      </c>
      <c r="C13" s="36">
        <v>40</v>
      </c>
      <c r="D13" s="37">
        <v>3.8</v>
      </c>
      <c r="E13" s="37">
        <v>0.4</v>
      </c>
      <c r="F13" s="37">
        <v>24.6</v>
      </c>
      <c r="G13" s="37">
        <v>117.2</v>
      </c>
      <c r="H13" s="38">
        <v>0.06</v>
      </c>
      <c r="I13" s="38">
        <v>0.01</v>
      </c>
      <c r="J13" s="61"/>
      <c r="K13" s="23">
        <v>0</v>
      </c>
      <c r="L13" s="23">
        <v>0</v>
      </c>
      <c r="M13" s="37">
        <v>250</v>
      </c>
      <c r="N13" s="37">
        <v>47</v>
      </c>
      <c r="O13" s="23">
        <v>10</v>
      </c>
      <c r="P13" s="37">
        <v>4.2</v>
      </c>
      <c r="Q13" s="37">
        <v>7</v>
      </c>
      <c r="R13" s="38">
        <v>0.6</v>
      </c>
      <c r="S13" s="38">
        <v>0.6</v>
      </c>
      <c r="T13" s="37">
        <v>1.6</v>
      </c>
      <c r="U13" s="38">
        <v>7.25</v>
      </c>
    </row>
    <row r="14" ht="9" customHeight="1" spans="1:21">
      <c r="A14" s="142" t="s">
        <v>34</v>
      </c>
      <c r="B14" s="143"/>
      <c r="C14" s="144">
        <f>SUM(C11:C13)</f>
        <v>440</v>
      </c>
      <c r="D14" s="145">
        <f t="shared" ref="D14:U14" si="0">SUM(D11:D13)</f>
        <v>21.1</v>
      </c>
      <c r="E14" s="145">
        <f t="shared" si="0"/>
        <v>24.5</v>
      </c>
      <c r="F14" s="145">
        <f t="shared" si="0"/>
        <v>34.1</v>
      </c>
      <c r="G14" s="145">
        <f t="shared" si="0"/>
        <v>441.6</v>
      </c>
      <c r="H14" s="145">
        <f t="shared" si="0"/>
        <v>0.15</v>
      </c>
      <c r="I14" s="145">
        <f t="shared" si="0"/>
        <v>0.57</v>
      </c>
      <c r="J14" s="145">
        <f t="shared" si="0"/>
        <v>244.45</v>
      </c>
      <c r="K14" s="145">
        <f t="shared" si="0"/>
        <v>2.91</v>
      </c>
      <c r="L14" s="145">
        <f t="shared" si="0"/>
        <v>2.2</v>
      </c>
      <c r="M14" s="145">
        <f t="shared" si="0"/>
        <v>584.97</v>
      </c>
      <c r="N14" s="145">
        <f t="shared" si="0"/>
        <v>343.38</v>
      </c>
      <c r="O14" s="145">
        <f t="shared" si="0"/>
        <v>167.6</v>
      </c>
      <c r="P14" s="145">
        <f t="shared" si="0"/>
        <v>35.81</v>
      </c>
      <c r="Q14" s="145">
        <f t="shared" si="0"/>
        <v>294.6</v>
      </c>
      <c r="R14" s="145">
        <f t="shared" si="0"/>
        <v>5.07</v>
      </c>
      <c r="S14" s="145">
        <f t="shared" si="0"/>
        <v>56.14</v>
      </c>
      <c r="T14" s="145">
        <f t="shared" si="0"/>
        <v>36.36</v>
      </c>
      <c r="U14" s="145">
        <f t="shared" si="0"/>
        <v>91.15</v>
      </c>
    </row>
    <row r="15" ht="9.45" customHeight="1" spans="1:20">
      <c r="A15" s="140" t="s">
        <v>35</v>
      </c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52"/>
    </row>
    <row r="16" spans="1:21">
      <c r="A16" s="98" t="s">
        <v>289</v>
      </c>
      <c r="B16" s="99" t="s">
        <v>290</v>
      </c>
      <c r="C16" s="100">
        <v>100</v>
      </c>
      <c r="D16" s="101">
        <v>1.7</v>
      </c>
      <c r="E16" s="101">
        <v>3.4</v>
      </c>
      <c r="F16" s="101">
        <v>4.9</v>
      </c>
      <c r="G16" s="101">
        <v>57.4</v>
      </c>
      <c r="H16" s="101">
        <v>0.03</v>
      </c>
      <c r="I16" s="101">
        <v>0.04</v>
      </c>
      <c r="J16" s="101">
        <v>19.45</v>
      </c>
      <c r="K16" s="101">
        <v>0</v>
      </c>
      <c r="L16" s="101">
        <v>43.5</v>
      </c>
      <c r="M16" s="101">
        <v>141.67</v>
      </c>
      <c r="N16" s="101">
        <v>292.99</v>
      </c>
      <c r="O16" s="101">
        <v>51.03</v>
      </c>
      <c r="P16" s="101">
        <v>15.91</v>
      </c>
      <c r="Q16" s="101">
        <v>30.55</v>
      </c>
      <c r="R16" s="101">
        <v>0.62</v>
      </c>
      <c r="S16" s="101">
        <v>16.21</v>
      </c>
      <c r="T16" s="101">
        <v>0.31</v>
      </c>
      <c r="U16" s="101">
        <v>12.83</v>
      </c>
    </row>
    <row r="17" spans="1:21">
      <c r="A17" s="55" t="s">
        <v>245</v>
      </c>
      <c r="B17" s="104" t="s">
        <v>246</v>
      </c>
      <c r="C17" s="73">
        <v>180</v>
      </c>
      <c r="D17" s="84">
        <v>4.2</v>
      </c>
      <c r="E17" s="84">
        <v>5.2</v>
      </c>
      <c r="F17" s="84">
        <v>42.9</v>
      </c>
      <c r="G17" s="84">
        <v>235</v>
      </c>
      <c r="H17" s="50">
        <v>0.04</v>
      </c>
      <c r="I17" s="50">
        <v>0.03</v>
      </c>
      <c r="J17" s="50">
        <v>19.44</v>
      </c>
      <c r="K17" s="50">
        <v>0.09</v>
      </c>
      <c r="L17" s="73">
        <v>0</v>
      </c>
      <c r="M17" s="84">
        <v>7.64</v>
      </c>
      <c r="N17" s="50">
        <v>54.58</v>
      </c>
      <c r="O17" s="50">
        <v>6.01</v>
      </c>
      <c r="P17" s="50">
        <v>27.67</v>
      </c>
      <c r="Q17" s="50">
        <v>84.88</v>
      </c>
      <c r="R17" s="50">
        <v>0.57</v>
      </c>
      <c r="S17" s="50">
        <v>0.89</v>
      </c>
      <c r="T17" s="50">
        <v>8.51</v>
      </c>
      <c r="U17" s="50">
        <v>32</v>
      </c>
    </row>
    <row r="18" spans="1:21">
      <c r="A18" s="55">
        <v>392.33</v>
      </c>
      <c r="B18" s="104" t="s">
        <v>291</v>
      </c>
      <c r="C18" s="73">
        <v>250</v>
      </c>
      <c r="D18" s="73">
        <v>22.5</v>
      </c>
      <c r="E18" s="84">
        <v>23.4</v>
      </c>
      <c r="F18" s="84">
        <v>38.7</v>
      </c>
      <c r="G18" s="84">
        <v>455.4</v>
      </c>
      <c r="H18" s="50">
        <v>0.22</v>
      </c>
      <c r="I18" s="50">
        <v>0.21</v>
      </c>
      <c r="J18" s="84">
        <v>96.75</v>
      </c>
      <c r="K18" s="50">
        <v>1.14</v>
      </c>
      <c r="L18" s="50">
        <v>7.36</v>
      </c>
      <c r="M18" s="50">
        <v>252.35</v>
      </c>
      <c r="N18" s="50">
        <v>365.26</v>
      </c>
      <c r="O18" s="50">
        <v>97.68</v>
      </c>
      <c r="P18" s="50">
        <v>34.09</v>
      </c>
      <c r="Q18" s="50">
        <v>212.24</v>
      </c>
      <c r="R18" s="50">
        <v>3.31</v>
      </c>
      <c r="S18" s="50">
        <v>40.81</v>
      </c>
      <c r="T18" s="50">
        <v>5.67</v>
      </c>
      <c r="U18" s="50">
        <v>76.67</v>
      </c>
    </row>
    <row r="19" spans="1:21">
      <c r="A19" s="146">
        <v>239.44</v>
      </c>
      <c r="B19" s="81" t="s">
        <v>65</v>
      </c>
      <c r="C19" s="22">
        <v>100</v>
      </c>
      <c r="D19" s="147">
        <v>12.35</v>
      </c>
      <c r="E19" s="146">
        <v>7.9</v>
      </c>
      <c r="F19" s="146">
        <v>16.91</v>
      </c>
      <c r="G19" s="146">
        <v>143.66</v>
      </c>
      <c r="H19" s="146">
        <v>0.13</v>
      </c>
      <c r="I19" s="147">
        <v>0.12</v>
      </c>
      <c r="J19" s="146">
        <v>0.04</v>
      </c>
      <c r="K19" s="146">
        <v>0.04</v>
      </c>
      <c r="L19" s="22">
        <v>0</v>
      </c>
      <c r="M19" s="147">
        <v>134.96</v>
      </c>
      <c r="N19" s="146">
        <v>267.8</v>
      </c>
      <c r="O19" s="146">
        <v>0.13</v>
      </c>
      <c r="P19" s="151">
        <v>0.001</v>
      </c>
      <c r="Q19" s="146">
        <v>32.34</v>
      </c>
      <c r="R19" s="151">
        <v>0.049</v>
      </c>
      <c r="S19" s="146">
        <v>58.59</v>
      </c>
      <c r="T19" s="146">
        <v>1.75</v>
      </c>
      <c r="U19" s="50">
        <v>475.28</v>
      </c>
    </row>
    <row r="20" spans="1:21">
      <c r="A20" s="127" t="s">
        <v>249</v>
      </c>
      <c r="B20" s="72" t="s">
        <v>250</v>
      </c>
      <c r="C20" s="73">
        <v>200</v>
      </c>
      <c r="D20" s="50">
        <v>1</v>
      </c>
      <c r="E20" s="50">
        <v>0.2</v>
      </c>
      <c r="F20" s="50">
        <v>20.2</v>
      </c>
      <c r="G20" s="50">
        <v>86.6</v>
      </c>
      <c r="H20" s="50">
        <v>0.02</v>
      </c>
      <c r="I20" s="50">
        <v>0.02</v>
      </c>
      <c r="J20" s="50">
        <v>0</v>
      </c>
      <c r="K20" s="50">
        <v>0</v>
      </c>
      <c r="L20" s="50">
        <v>4</v>
      </c>
      <c r="M20" s="50">
        <v>12</v>
      </c>
      <c r="N20" s="50">
        <v>240</v>
      </c>
      <c r="O20" s="50">
        <v>14</v>
      </c>
      <c r="P20" s="50">
        <v>8</v>
      </c>
      <c r="Q20" s="50">
        <v>14</v>
      </c>
      <c r="R20" s="50">
        <v>2.8</v>
      </c>
      <c r="S20" s="50">
        <v>0</v>
      </c>
      <c r="T20" s="50">
        <v>0</v>
      </c>
      <c r="U20" s="50">
        <v>0</v>
      </c>
    </row>
    <row r="21" spans="1:21">
      <c r="A21" s="52" t="s">
        <v>225</v>
      </c>
      <c r="B21" s="48" t="s">
        <v>233</v>
      </c>
      <c r="C21" s="36">
        <v>60</v>
      </c>
      <c r="D21" s="37">
        <v>4</v>
      </c>
      <c r="E21" s="37">
        <v>0.7</v>
      </c>
      <c r="F21" s="37">
        <v>23.8</v>
      </c>
      <c r="G21" s="37">
        <v>117.4</v>
      </c>
      <c r="H21" s="38">
        <v>0.1</v>
      </c>
      <c r="I21" s="38">
        <v>0.05</v>
      </c>
      <c r="J21" s="23">
        <v>0</v>
      </c>
      <c r="K21" s="23">
        <v>0</v>
      </c>
      <c r="L21" s="23">
        <v>0</v>
      </c>
      <c r="M21" s="23">
        <v>243.6</v>
      </c>
      <c r="N21" s="37">
        <v>141</v>
      </c>
      <c r="O21" s="37">
        <v>17.4</v>
      </c>
      <c r="P21" s="37">
        <v>28.2</v>
      </c>
      <c r="Q21" s="23">
        <v>90</v>
      </c>
      <c r="R21" s="38">
        <v>2.34</v>
      </c>
      <c r="S21" s="37">
        <v>2.64</v>
      </c>
      <c r="T21" s="23">
        <v>3.3</v>
      </c>
      <c r="U21" s="23">
        <v>14.4</v>
      </c>
    </row>
    <row r="22" spans="1:21">
      <c r="A22" s="148" t="s">
        <v>45</v>
      </c>
      <c r="B22" s="148"/>
      <c r="C22" s="148">
        <f>SUM(C16:C21)</f>
        <v>890</v>
      </c>
      <c r="D22" s="148">
        <f t="shared" ref="D22:U22" si="1">SUM(D16:D21)</f>
        <v>45.75</v>
      </c>
      <c r="E22" s="148">
        <f t="shared" si="1"/>
        <v>40.8</v>
      </c>
      <c r="F22" s="148">
        <f t="shared" si="1"/>
        <v>147.41</v>
      </c>
      <c r="G22" s="148">
        <f t="shared" si="1"/>
        <v>1095.46</v>
      </c>
      <c r="H22" s="148">
        <f t="shared" si="1"/>
        <v>0.54</v>
      </c>
      <c r="I22" s="148">
        <f t="shared" si="1"/>
        <v>0.47</v>
      </c>
      <c r="J22" s="148">
        <f t="shared" si="1"/>
        <v>135.68</v>
      </c>
      <c r="K22" s="148">
        <f t="shared" si="1"/>
        <v>1.27</v>
      </c>
      <c r="L22" s="148">
        <f t="shared" si="1"/>
        <v>54.86</v>
      </c>
      <c r="M22" s="148">
        <f t="shared" si="1"/>
        <v>792.22</v>
      </c>
      <c r="N22" s="148">
        <f t="shared" si="1"/>
        <v>1361.63</v>
      </c>
      <c r="O22" s="148">
        <f t="shared" si="1"/>
        <v>186.25</v>
      </c>
      <c r="P22" s="148">
        <f t="shared" si="1"/>
        <v>113.871</v>
      </c>
      <c r="Q22" s="148">
        <f t="shared" si="1"/>
        <v>464.01</v>
      </c>
      <c r="R22" s="148">
        <f t="shared" si="1"/>
        <v>9.689</v>
      </c>
      <c r="S22" s="148">
        <f t="shared" si="1"/>
        <v>119.14</v>
      </c>
      <c r="T22" s="148">
        <f t="shared" si="1"/>
        <v>19.54</v>
      </c>
      <c r="U22" s="148">
        <f t="shared" si="1"/>
        <v>611.18</v>
      </c>
    </row>
    <row r="23" spans="1:21">
      <c r="A23" s="148" t="s">
        <v>47</v>
      </c>
      <c r="B23" s="148"/>
      <c r="C23" s="149">
        <f t="shared" ref="C23:U23" si="2">C14+C22</f>
        <v>1330</v>
      </c>
      <c r="D23" s="150">
        <f t="shared" si="2"/>
        <v>66.85</v>
      </c>
      <c r="E23" s="150">
        <f t="shared" si="2"/>
        <v>65.3</v>
      </c>
      <c r="F23" s="150">
        <f t="shared" si="2"/>
        <v>181.51</v>
      </c>
      <c r="G23" s="150">
        <f t="shared" si="2"/>
        <v>1537.06</v>
      </c>
      <c r="H23" s="150">
        <f t="shared" si="2"/>
        <v>0.69</v>
      </c>
      <c r="I23" s="150">
        <f t="shared" si="2"/>
        <v>1.04</v>
      </c>
      <c r="J23" s="150">
        <f t="shared" si="2"/>
        <v>380.13</v>
      </c>
      <c r="K23" s="150">
        <f t="shared" si="2"/>
        <v>4.18</v>
      </c>
      <c r="L23" s="150">
        <f t="shared" si="2"/>
        <v>57.06</v>
      </c>
      <c r="M23" s="150">
        <f t="shared" si="2"/>
        <v>1377.19</v>
      </c>
      <c r="N23" s="150">
        <f t="shared" si="2"/>
        <v>1705.01</v>
      </c>
      <c r="O23" s="150">
        <f t="shared" si="2"/>
        <v>353.85</v>
      </c>
      <c r="P23" s="150">
        <f t="shared" si="2"/>
        <v>149.681</v>
      </c>
      <c r="Q23" s="150">
        <f t="shared" si="2"/>
        <v>758.61</v>
      </c>
      <c r="R23" s="150">
        <f t="shared" si="2"/>
        <v>14.759</v>
      </c>
      <c r="S23" s="150">
        <f t="shared" si="2"/>
        <v>175.28</v>
      </c>
      <c r="T23" s="150">
        <f t="shared" si="2"/>
        <v>55.9</v>
      </c>
      <c r="U23" s="150">
        <f t="shared" si="2"/>
        <v>702.33</v>
      </c>
    </row>
  </sheetData>
  <mergeCells count="19">
    <mergeCell ref="A1:B1"/>
    <mergeCell ref="A2:B2"/>
    <mergeCell ref="A3:D3"/>
    <mergeCell ref="E3:J3"/>
    <mergeCell ref="K3:O3"/>
    <mergeCell ref="P3:T3"/>
    <mergeCell ref="A4:T4"/>
    <mergeCell ref="D5:F5"/>
    <mergeCell ref="H5:L5"/>
    <mergeCell ref="M5:U5"/>
    <mergeCell ref="A9:T9"/>
    <mergeCell ref="A14:B14"/>
    <mergeCell ref="A15:T15"/>
    <mergeCell ref="A22:B22"/>
    <mergeCell ref="A23:B23"/>
    <mergeCell ref="A5:A7"/>
    <mergeCell ref="B5:B7"/>
    <mergeCell ref="C5:C6"/>
    <mergeCell ref="G5:G6"/>
  </mergeCells>
  <pageMargins left="0.7" right="0.7" top="0.75" bottom="0.75" header="0.3" footer="0.3"/>
  <pageSetup paperSize="9" scale="7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2"/>
  <sheetViews>
    <sheetView view="pageBreakPreview" zoomScale="130" zoomScaleNormal="160" workbookViewId="0">
      <selection activeCell="A19" sqref="A19:U19"/>
    </sheetView>
  </sheetViews>
  <sheetFormatPr defaultColWidth="9" defaultRowHeight="13.2"/>
  <cols>
    <col min="1" max="1" width="9.33333333333333" customWidth="1"/>
    <col min="2" max="2" width="25.6666666666667" customWidth="1"/>
    <col min="3" max="20" width="4.77777777777778" customWidth="1"/>
    <col min="21" max="21" width="5" customWidth="1"/>
  </cols>
  <sheetData>
    <row r="1" spans="1:20">
      <c r="A1" s="3"/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 t="s">
        <v>50</v>
      </c>
      <c r="S1" s="4"/>
      <c r="T1" s="4"/>
    </row>
    <row r="2" spans="1:2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9" customHeight="1" spans="1:24">
      <c r="A3" s="6" t="s">
        <v>69</v>
      </c>
      <c r="B3" s="6"/>
      <c r="C3" s="6"/>
      <c r="D3" s="6"/>
      <c r="E3" s="7" t="s">
        <v>102</v>
      </c>
      <c r="F3" s="8"/>
      <c r="G3" s="8"/>
      <c r="H3" s="8"/>
      <c r="I3" s="8"/>
      <c r="J3" s="8"/>
      <c r="K3" s="57"/>
      <c r="L3" s="57"/>
      <c r="M3" s="57"/>
      <c r="N3" s="57"/>
      <c r="O3" s="57"/>
      <c r="P3" s="58"/>
      <c r="Q3" s="58"/>
      <c r="R3" s="58"/>
      <c r="S3" s="58"/>
      <c r="T3" s="58"/>
      <c r="U3" s="58"/>
      <c r="V3" s="58"/>
      <c r="W3" s="58"/>
      <c r="X3" s="58"/>
    </row>
    <row r="4" ht="9" customHeight="1" spans="1:24">
      <c r="A4" s="68" t="s">
        <v>292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</row>
    <row r="5" ht="9.45" customHeight="1" spans="1:21">
      <c r="A5" s="10" t="s">
        <v>5</v>
      </c>
      <c r="B5" s="11" t="s">
        <v>6</v>
      </c>
      <c r="C5" s="11" t="s">
        <v>251</v>
      </c>
      <c r="D5" s="12" t="s">
        <v>252</v>
      </c>
      <c r="E5" s="13"/>
      <c r="F5" s="14"/>
      <c r="G5" s="11" t="s">
        <v>253</v>
      </c>
      <c r="H5" s="12" t="s">
        <v>254</v>
      </c>
      <c r="I5" s="13"/>
      <c r="J5" s="13"/>
      <c r="K5" s="13"/>
      <c r="L5" s="14"/>
      <c r="M5" s="59" t="s">
        <v>280</v>
      </c>
      <c r="N5" s="60"/>
      <c r="O5" s="60"/>
      <c r="P5" s="60"/>
      <c r="Q5" s="60"/>
      <c r="R5" s="60"/>
      <c r="S5" s="60"/>
      <c r="T5" s="60"/>
      <c r="U5" s="63"/>
    </row>
    <row r="6" ht="21.75" customHeight="1" spans="1:21">
      <c r="A6" s="15"/>
      <c r="B6" s="16"/>
      <c r="C6" s="17"/>
      <c r="D6" s="18" t="s">
        <v>256</v>
      </c>
      <c r="E6" s="18" t="s">
        <v>257</v>
      </c>
      <c r="F6" s="18" t="s">
        <v>258</v>
      </c>
      <c r="G6" s="17"/>
      <c r="H6" s="18" t="s">
        <v>15</v>
      </c>
      <c r="I6" s="18" t="s">
        <v>259</v>
      </c>
      <c r="J6" s="18" t="s">
        <v>260</v>
      </c>
      <c r="K6" s="18" t="s">
        <v>19</v>
      </c>
      <c r="L6" s="18" t="s">
        <v>261</v>
      </c>
      <c r="M6" s="18" t="s">
        <v>262</v>
      </c>
      <c r="N6" s="18" t="s">
        <v>263</v>
      </c>
      <c r="O6" s="18" t="s">
        <v>264</v>
      </c>
      <c r="P6" s="18" t="s">
        <v>26</v>
      </c>
      <c r="Q6" s="18" t="s">
        <v>265</v>
      </c>
      <c r="R6" s="18" t="s">
        <v>27</v>
      </c>
      <c r="S6" s="18" t="s">
        <v>25</v>
      </c>
      <c r="T6" s="18" t="s">
        <v>266</v>
      </c>
      <c r="U6" s="18" t="s">
        <v>22</v>
      </c>
    </row>
    <row r="7" ht="21.75" customHeight="1" spans="1:21">
      <c r="A7" s="19"/>
      <c r="B7" s="17"/>
      <c r="C7" s="20" t="s">
        <v>217</v>
      </c>
      <c r="D7" s="20" t="s">
        <v>217</v>
      </c>
      <c r="E7" s="20" t="s">
        <v>217</v>
      </c>
      <c r="F7" s="20" t="s">
        <v>217</v>
      </c>
      <c r="G7" s="20" t="s">
        <v>217</v>
      </c>
      <c r="H7" s="21" t="s">
        <v>267</v>
      </c>
      <c r="I7" s="21" t="s">
        <v>267</v>
      </c>
      <c r="J7" s="20" t="s">
        <v>219</v>
      </c>
      <c r="K7" s="20" t="s">
        <v>219</v>
      </c>
      <c r="L7" s="21" t="s">
        <v>267</v>
      </c>
      <c r="M7" s="21" t="s">
        <v>267</v>
      </c>
      <c r="N7" s="21" t="s">
        <v>267</v>
      </c>
      <c r="O7" s="21" t="s">
        <v>267</v>
      </c>
      <c r="P7" s="21" t="s">
        <v>267</v>
      </c>
      <c r="Q7" s="21" t="s">
        <v>267</v>
      </c>
      <c r="R7" s="21" t="s">
        <v>267</v>
      </c>
      <c r="S7" s="20" t="s">
        <v>219</v>
      </c>
      <c r="T7" s="20" t="s">
        <v>219</v>
      </c>
      <c r="U7" s="20" t="s">
        <v>219</v>
      </c>
    </row>
    <row r="8" ht="9" customHeight="1" spans="1:21">
      <c r="A8" s="22">
        <v>1</v>
      </c>
      <c r="B8" s="22">
        <v>2</v>
      </c>
      <c r="C8" s="23">
        <v>3</v>
      </c>
      <c r="D8" s="23">
        <v>4</v>
      </c>
      <c r="E8" s="23">
        <v>5</v>
      </c>
      <c r="F8" s="23">
        <v>6</v>
      </c>
      <c r="G8" s="23">
        <v>7</v>
      </c>
      <c r="H8" s="23">
        <v>8</v>
      </c>
      <c r="I8" s="23">
        <v>9</v>
      </c>
      <c r="J8" s="23">
        <v>10</v>
      </c>
      <c r="K8" s="23">
        <v>11</v>
      </c>
      <c r="L8" s="23">
        <v>12</v>
      </c>
      <c r="M8" s="23">
        <v>13</v>
      </c>
      <c r="N8" s="23">
        <v>14</v>
      </c>
      <c r="O8" s="18" t="s">
        <v>268</v>
      </c>
      <c r="P8" s="23">
        <v>16</v>
      </c>
      <c r="Q8" s="23">
        <v>17</v>
      </c>
      <c r="R8" s="23">
        <v>18</v>
      </c>
      <c r="S8" s="23">
        <v>19</v>
      </c>
      <c r="T8" s="23">
        <v>20</v>
      </c>
      <c r="U8" s="23">
        <v>21</v>
      </c>
    </row>
    <row r="9" ht="8.25" customHeight="1" spans="1:20">
      <c r="A9" s="42" t="s">
        <v>293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90"/>
    </row>
    <row r="10" ht="9" customHeight="1" spans="1:21">
      <c r="A10" s="34" t="s">
        <v>221</v>
      </c>
      <c r="B10" s="48" t="s">
        <v>294</v>
      </c>
      <c r="C10" s="23">
        <v>250</v>
      </c>
      <c r="D10" s="37">
        <v>6.2</v>
      </c>
      <c r="E10" s="37">
        <v>7.4</v>
      </c>
      <c r="F10" s="37">
        <v>30</v>
      </c>
      <c r="G10" s="37">
        <v>211.2</v>
      </c>
      <c r="H10" s="38">
        <v>0.09</v>
      </c>
      <c r="I10" s="38">
        <v>0.17</v>
      </c>
      <c r="J10" s="38">
        <v>33.95</v>
      </c>
      <c r="K10" s="38">
        <v>0.08</v>
      </c>
      <c r="L10" s="38">
        <v>0.66</v>
      </c>
      <c r="M10" s="38">
        <v>419.69</v>
      </c>
      <c r="N10" s="38">
        <v>195.89</v>
      </c>
      <c r="O10" s="38">
        <v>171.61</v>
      </c>
      <c r="P10" s="38">
        <v>33.85</v>
      </c>
      <c r="Q10" s="38">
        <v>154.62</v>
      </c>
      <c r="R10" s="38">
        <v>0.65</v>
      </c>
      <c r="S10" s="38">
        <v>62.36</v>
      </c>
      <c r="T10" s="37">
        <v>5.12</v>
      </c>
      <c r="U10" s="134">
        <v>38.9</v>
      </c>
    </row>
    <row r="11" ht="9" customHeight="1" spans="1:21">
      <c r="A11" s="18" t="s">
        <v>295</v>
      </c>
      <c r="B11" s="33" t="s">
        <v>271</v>
      </c>
      <c r="C11" s="30">
        <v>200</v>
      </c>
      <c r="D11" s="31">
        <v>4.7</v>
      </c>
      <c r="E11" s="31">
        <v>3.5</v>
      </c>
      <c r="F11" s="31">
        <v>12.5</v>
      </c>
      <c r="G11" s="31">
        <v>100.4</v>
      </c>
      <c r="H11" s="32">
        <v>0.04</v>
      </c>
      <c r="I11" s="32">
        <v>0.16</v>
      </c>
      <c r="J11" s="32">
        <v>17.25</v>
      </c>
      <c r="K11" s="30">
        <v>0</v>
      </c>
      <c r="L11" s="32">
        <v>0.68</v>
      </c>
      <c r="M11" s="32">
        <v>49.95</v>
      </c>
      <c r="N11" s="32">
        <v>220.33</v>
      </c>
      <c r="O11" s="32">
        <v>167.68</v>
      </c>
      <c r="P11" s="32">
        <v>34.32</v>
      </c>
      <c r="Q11" s="32">
        <v>130.28</v>
      </c>
      <c r="R11" s="32">
        <v>1.09</v>
      </c>
      <c r="S11" s="31">
        <v>11.7</v>
      </c>
      <c r="T11" s="32">
        <v>2.29</v>
      </c>
      <c r="U11" s="137">
        <v>38.25</v>
      </c>
    </row>
    <row r="12" ht="12.6" customHeight="1" spans="1:21">
      <c r="A12" s="34" t="s">
        <v>225</v>
      </c>
      <c r="B12" s="35" t="s">
        <v>226</v>
      </c>
      <c r="C12" s="36">
        <v>40</v>
      </c>
      <c r="D12" s="37">
        <v>3.8</v>
      </c>
      <c r="E12" s="37">
        <v>0.4</v>
      </c>
      <c r="F12" s="37">
        <v>24.6</v>
      </c>
      <c r="G12" s="37">
        <v>117.2</v>
      </c>
      <c r="H12" s="38">
        <v>0.06</v>
      </c>
      <c r="I12" s="38">
        <v>0.01</v>
      </c>
      <c r="J12" s="61"/>
      <c r="K12" s="23">
        <v>0</v>
      </c>
      <c r="L12" s="23">
        <v>0</v>
      </c>
      <c r="M12" s="37">
        <v>250</v>
      </c>
      <c r="N12" s="37">
        <v>47</v>
      </c>
      <c r="O12" s="23">
        <v>10</v>
      </c>
      <c r="P12" s="37">
        <v>4.2</v>
      </c>
      <c r="Q12" s="37">
        <v>7</v>
      </c>
      <c r="R12" s="38">
        <v>0.6</v>
      </c>
      <c r="S12" s="38">
        <v>0.6</v>
      </c>
      <c r="T12" s="37">
        <v>1.6</v>
      </c>
      <c r="U12" s="38">
        <v>7.25</v>
      </c>
    </row>
    <row r="13" spans="1:21">
      <c r="A13" s="92" t="s">
        <v>132</v>
      </c>
      <c r="B13" s="93"/>
      <c r="C13" s="118">
        <f t="shared" ref="C13:U13" si="0">SUM(C10:C12)</f>
        <v>490</v>
      </c>
      <c r="D13" s="130">
        <f t="shared" si="0"/>
        <v>14.7</v>
      </c>
      <c r="E13" s="130">
        <f t="shared" si="0"/>
        <v>11.3</v>
      </c>
      <c r="F13" s="130">
        <f t="shared" si="0"/>
        <v>67.1</v>
      </c>
      <c r="G13" s="130">
        <f t="shared" si="0"/>
        <v>428.8</v>
      </c>
      <c r="H13" s="130">
        <f t="shared" si="0"/>
        <v>0.19</v>
      </c>
      <c r="I13" s="130">
        <f t="shared" si="0"/>
        <v>0.34</v>
      </c>
      <c r="J13" s="130">
        <f t="shared" si="0"/>
        <v>51.2</v>
      </c>
      <c r="K13" s="130">
        <f t="shared" si="0"/>
        <v>0.08</v>
      </c>
      <c r="L13" s="130">
        <f t="shared" si="0"/>
        <v>1.34</v>
      </c>
      <c r="M13" s="130">
        <f t="shared" si="0"/>
        <v>719.64</v>
      </c>
      <c r="N13" s="130">
        <f t="shared" si="0"/>
        <v>463.22</v>
      </c>
      <c r="O13" s="130">
        <f t="shared" si="0"/>
        <v>349.29</v>
      </c>
      <c r="P13" s="130">
        <f t="shared" si="0"/>
        <v>72.37</v>
      </c>
      <c r="Q13" s="130">
        <f t="shared" si="0"/>
        <v>291.9</v>
      </c>
      <c r="R13" s="130">
        <f t="shared" si="0"/>
        <v>2.34</v>
      </c>
      <c r="S13" s="130">
        <f t="shared" si="0"/>
        <v>74.66</v>
      </c>
      <c r="T13" s="130">
        <f t="shared" si="0"/>
        <v>9.01</v>
      </c>
      <c r="U13" s="130">
        <f t="shared" si="0"/>
        <v>84.4</v>
      </c>
    </row>
    <row r="14" ht="8.25" customHeight="1" spans="1:20">
      <c r="A14" s="131" t="s">
        <v>296</v>
      </c>
      <c r="B14" s="132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8"/>
    </row>
    <row r="15" spans="1:21">
      <c r="A15" s="134">
        <v>50.08</v>
      </c>
      <c r="B15" s="33" t="s">
        <v>272</v>
      </c>
      <c r="C15" s="23">
        <v>100</v>
      </c>
      <c r="D15" s="37">
        <v>7.1</v>
      </c>
      <c r="E15" s="37">
        <v>12.5</v>
      </c>
      <c r="F15" s="37">
        <v>7.6</v>
      </c>
      <c r="G15" s="37">
        <v>171</v>
      </c>
      <c r="H15" s="38">
        <v>0.03</v>
      </c>
      <c r="I15" s="38">
        <v>0.11</v>
      </c>
      <c r="J15" s="38">
        <v>66.73</v>
      </c>
      <c r="K15" s="38">
        <v>0.24</v>
      </c>
      <c r="L15" s="38">
        <v>8.84</v>
      </c>
      <c r="M15" s="38">
        <v>242.37</v>
      </c>
      <c r="N15" s="38">
        <v>271.6</v>
      </c>
      <c r="O15" s="38">
        <v>252.07</v>
      </c>
      <c r="P15" s="38">
        <v>27.82</v>
      </c>
      <c r="Q15" s="38">
        <v>162.37</v>
      </c>
      <c r="R15" s="38">
        <v>1.46</v>
      </c>
      <c r="S15" s="38">
        <v>6.07</v>
      </c>
      <c r="T15" s="38">
        <v>4.23</v>
      </c>
      <c r="U15" s="37">
        <v>17.33</v>
      </c>
    </row>
    <row r="16" spans="1:21">
      <c r="A16" s="18" t="s">
        <v>273</v>
      </c>
      <c r="B16" s="33" t="s">
        <v>274</v>
      </c>
      <c r="C16" s="23">
        <v>250</v>
      </c>
      <c r="D16" s="37">
        <v>5.5</v>
      </c>
      <c r="E16" s="37">
        <v>6.6</v>
      </c>
      <c r="F16" s="37">
        <v>8.5</v>
      </c>
      <c r="G16" s="37">
        <v>115.7</v>
      </c>
      <c r="H16" s="38">
        <v>0.05</v>
      </c>
      <c r="I16" s="38">
        <v>0.04</v>
      </c>
      <c r="J16" s="38">
        <v>151.26</v>
      </c>
      <c r="K16" s="23">
        <v>0</v>
      </c>
      <c r="L16" s="23">
        <v>10</v>
      </c>
      <c r="M16" s="38">
        <v>7.24</v>
      </c>
      <c r="N16" s="38">
        <v>281.87</v>
      </c>
      <c r="O16" s="38">
        <v>24.4</v>
      </c>
      <c r="P16" s="38">
        <v>17.07</v>
      </c>
      <c r="Q16" s="38">
        <v>37.65</v>
      </c>
      <c r="R16" s="38">
        <v>0.6</v>
      </c>
      <c r="S16" s="38">
        <v>3.68</v>
      </c>
      <c r="T16" s="38">
        <v>0.23</v>
      </c>
      <c r="U16" s="38">
        <v>23.48</v>
      </c>
    </row>
    <row r="17" spans="1:21">
      <c r="A17" s="18" t="s">
        <v>275</v>
      </c>
      <c r="B17" s="33" t="s">
        <v>276</v>
      </c>
      <c r="C17" s="23">
        <v>180</v>
      </c>
      <c r="D17" s="37">
        <v>6.4</v>
      </c>
      <c r="E17" s="37">
        <v>5.9</v>
      </c>
      <c r="F17" s="37">
        <v>39.4</v>
      </c>
      <c r="G17" s="37">
        <v>236.2</v>
      </c>
      <c r="H17" s="38">
        <v>0.08</v>
      </c>
      <c r="I17" s="38">
        <v>0.03</v>
      </c>
      <c r="J17" s="38">
        <v>22.03</v>
      </c>
      <c r="K17" s="38">
        <v>0.11</v>
      </c>
      <c r="L17" s="23">
        <v>0</v>
      </c>
      <c r="M17" s="38">
        <v>178.84</v>
      </c>
      <c r="N17" s="37">
        <v>64.56</v>
      </c>
      <c r="O17" s="38">
        <v>127</v>
      </c>
      <c r="P17" s="38">
        <v>8.63</v>
      </c>
      <c r="Q17" s="37">
        <v>48.84</v>
      </c>
      <c r="R17" s="38">
        <v>0.88</v>
      </c>
      <c r="S17" s="38">
        <v>24.92</v>
      </c>
      <c r="T17" s="38">
        <v>0.07</v>
      </c>
      <c r="U17" s="38">
        <v>14.3</v>
      </c>
    </row>
    <row r="18" spans="1:21">
      <c r="A18" s="34" t="s">
        <v>297</v>
      </c>
      <c r="B18" s="51" t="s">
        <v>298</v>
      </c>
      <c r="C18" s="49">
        <v>100</v>
      </c>
      <c r="D18" s="50">
        <v>13.6</v>
      </c>
      <c r="E18" s="50">
        <v>19.3</v>
      </c>
      <c r="F18" s="50">
        <v>17</v>
      </c>
      <c r="G18" s="50">
        <v>295.9</v>
      </c>
      <c r="H18" s="50">
        <v>0.16</v>
      </c>
      <c r="I18" s="50">
        <v>0.19</v>
      </c>
      <c r="J18" s="50">
        <v>166.57</v>
      </c>
      <c r="K18" s="50">
        <v>1.31</v>
      </c>
      <c r="L18" s="50">
        <v>6.03</v>
      </c>
      <c r="M18" s="50">
        <v>63.59</v>
      </c>
      <c r="N18" s="50">
        <v>272.02</v>
      </c>
      <c r="O18" s="50">
        <v>95.41</v>
      </c>
      <c r="P18" s="50">
        <v>24.7</v>
      </c>
      <c r="Q18" s="50">
        <v>154.95</v>
      </c>
      <c r="R18" s="50">
        <v>2.39</v>
      </c>
      <c r="S18" s="50">
        <v>15.26</v>
      </c>
      <c r="T18" s="50">
        <v>3.36</v>
      </c>
      <c r="U18" s="50">
        <v>83.39</v>
      </c>
    </row>
    <row r="19" spans="1:21">
      <c r="A19" s="23">
        <v>639</v>
      </c>
      <c r="B19" s="53" t="s">
        <v>299</v>
      </c>
      <c r="C19" s="73">
        <v>200</v>
      </c>
      <c r="D19" s="84">
        <v>0.4</v>
      </c>
      <c r="E19" s="73">
        <v>0</v>
      </c>
      <c r="F19" s="84">
        <v>21.6</v>
      </c>
      <c r="G19" s="84">
        <v>88.1</v>
      </c>
      <c r="H19" s="73">
        <v>0</v>
      </c>
      <c r="I19" s="73">
        <v>0</v>
      </c>
      <c r="J19" s="73">
        <v>12</v>
      </c>
      <c r="K19" s="73">
        <v>0</v>
      </c>
      <c r="L19" s="50">
        <v>0.12</v>
      </c>
      <c r="M19" s="84">
        <v>0.1</v>
      </c>
      <c r="N19" s="50">
        <v>0.56</v>
      </c>
      <c r="O19" s="50">
        <v>39.99</v>
      </c>
      <c r="P19" s="50">
        <v>1.71</v>
      </c>
      <c r="Q19" s="50">
        <v>3.47</v>
      </c>
      <c r="R19" s="50">
        <v>0.08</v>
      </c>
      <c r="S19" s="73">
        <v>0</v>
      </c>
      <c r="T19" s="73">
        <v>0</v>
      </c>
      <c r="U19" s="55">
        <v>0</v>
      </c>
    </row>
    <row r="20" spans="1:21">
      <c r="A20" s="52" t="s">
        <v>225</v>
      </c>
      <c r="B20" s="48" t="s">
        <v>233</v>
      </c>
      <c r="C20" s="36">
        <v>60</v>
      </c>
      <c r="D20" s="37">
        <v>4</v>
      </c>
      <c r="E20" s="37">
        <v>0.7</v>
      </c>
      <c r="F20" s="37">
        <v>23.8</v>
      </c>
      <c r="G20" s="37">
        <v>117.4</v>
      </c>
      <c r="H20" s="38">
        <v>0.1</v>
      </c>
      <c r="I20" s="38">
        <v>0.05</v>
      </c>
      <c r="J20" s="23">
        <v>0</v>
      </c>
      <c r="K20" s="23">
        <v>0</v>
      </c>
      <c r="L20" s="23">
        <v>0</v>
      </c>
      <c r="M20" s="23">
        <v>243.6</v>
      </c>
      <c r="N20" s="37">
        <v>141</v>
      </c>
      <c r="O20" s="37">
        <v>17.4</v>
      </c>
      <c r="P20" s="37">
        <v>28.2</v>
      </c>
      <c r="Q20" s="23">
        <v>90</v>
      </c>
      <c r="R20" s="38">
        <v>2.34</v>
      </c>
      <c r="S20" s="37">
        <v>2.64</v>
      </c>
      <c r="T20" s="23">
        <v>3.3</v>
      </c>
      <c r="U20" s="23">
        <v>14.4</v>
      </c>
    </row>
    <row r="21" spans="1:21">
      <c r="A21" s="92" t="s">
        <v>140</v>
      </c>
      <c r="B21" s="93"/>
      <c r="C21" s="135">
        <f>SUM(C15:C20)</f>
        <v>890</v>
      </c>
      <c r="D21" s="136">
        <f>SUM(D15:D20)</f>
        <v>37</v>
      </c>
      <c r="E21" s="136">
        <f t="shared" ref="E21:N21" si="1">SUM(E15:E20)</f>
        <v>45</v>
      </c>
      <c r="F21" s="136">
        <f t="shared" si="1"/>
        <v>117.9</v>
      </c>
      <c r="G21" s="136">
        <f t="shared" si="1"/>
        <v>1024.3</v>
      </c>
      <c r="H21" s="136">
        <f t="shared" si="1"/>
        <v>0.42</v>
      </c>
      <c r="I21" s="136">
        <f t="shared" si="1"/>
        <v>0.42</v>
      </c>
      <c r="J21" s="136">
        <f t="shared" si="1"/>
        <v>418.59</v>
      </c>
      <c r="K21" s="136">
        <f t="shared" si="1"/>
        <v>1.66</v>
      </c>
      <c r="L21" s="136">
        <f t="shared" si="1"/>
        <v>24.99</v>
      </c>
      <c r="M21" s="136">
        <f t="shared" si="1"/>
        <v>735.74</v>
      </c>
      <c r="N21" s="136">
        <f t="shared" si="1"/>
        <v>1031.61</v>
      </c>
      <c r="O21" s="136">
        <f t="shared" ref="O21:U21" si="2">SUM(O15:O20)</f>
        <v>556.27</v>
      </c>
      <c r="P21" s="136">
        <f t="shared" si="2"/>
        <v>108.13</v>
      </c>
      <c r="Q21" s="136">
        <f t="shared" si="2"/>
        <v>497.28</v>
      </c>
      <c r="R21" s="136">
        <f t="shared" si="2"/>
        <v>7.75</v>
      </c>
      <c r="S21" s="136">
        <f t="shared" si="2"/>
        <v>52.57</v>
      </c>
      <c r="T21" s="136">
        <f t="shared" si="2"/>
        <v>11.19</v>
      </c>
      <c r="U21" s="136">
        <f t="shared" si="2"/>
        <v>152.9</v>
      </c>
    </row>
    <row r="22" spans="1:21">
      <c r="A22" s="92" t="s">
        <v>141</v>
      </c>
      <c r="B22" s="93"/>
      <c r="C22" s="118">
        <f>C13+C21</f>
        <v>1380</v>
      </c>
      <c r="D22" s="130">
        <f>D13+D21</f>
        <v>51.7</v>
      </c>
      <c r="E22" s="130">
        <f t="shared" ref="E22:N22" si="3">E13+E21</f>
        <v>56.3</v>
      </c>
      <c r="F22" s="130">
        <f t="shared" si="3"/>
        <v>185</v>
      </c>
      <c r="G22" s="130">
        <f t="shared" si="3"/>
        <v>1453.1</v>
      </c>
      <c r="H22" s="130">
        <f t="shared" si="3"/>
        <v>0.61</v>
      </c>
      <c r="I22" s="130">
        <f t="shared" si="3"/>
        <v>0.76</v>
      </c>
      <c r="J22" s="130">
        <f t="shared" si="3"/>
        <v>469.79</v>
      </c>
      <c r="K22" s="130">
        <f t="shared" si="3"/>
        <v>1.74</v>
      </c>
      <c r="L22" s="130">
        <f t="shared" si="3"/>
        <v>26.33</v>
      </c>
      <c r="M22" s="130">
        <f t="shared" si="3"/>
        <v>1455.38</v>
      </c>
      <c r="N22" s="130">
        <f t="shared" si="3"/>
        <v>1494.83</v>
      </c>
      <c r="O22" s="130">
        <f t="shared" ref="O22:U22" si="4">O13+O21</f>
        <v>905.56</v>
      </c>
      <c r="P22" s="130">
        <f t="shared" si="4"/>
        <v>180.5</v>
      </c>
      <c r="Q22" s="130">
        <f t="shared" si="4"/>
        <v>789.18</v>
      </c>
      <c r="R22" s="130">
        <f t="shared" si="4"/>
        <v>10.09</v>
      </c>
      <c r="S22" s="130">
        <f t="shared" si="4"/>
        <v>127.23</v>
      </c>
      <c r="T22" s="130">
        <f t="shared" si="4"/>
        <v>20.2</v>
      </c>
      <c r="U22" s="130">
        <f t="shared" si="4"/>
        <v>237.3</v>
      </c>
    </row>
  </sheetData>
  <mergeCells count="19">
    <mergeCell ref="A1:B1"/>
    <mergeCell ref="A2:B2"/>
    <mergeCell ref="A3:D3"/>
    <mergeCell ref="E3:J3"/>
    <mergeCell ref="K3:O3"/>
    <mergeCell ref="P3:X3"/>
    <mergeCell ref="A4:X4"/>
    <mergeCell ref="D5:F5"/>
    <mergeCell ref="H5:L5"/>
    <mergeCell ref="M5:U5"/>
    <mergeCell ref="A9:T9"/>
    <mergeCell ref="A13:B13"/>
    <mergeCell ref="A14:T14"/>
    <mergeCell ref="A21:B21"/>
    <mergeCell ref="A22:B22"/>
    <mergeCell ref="A5:A7"/>
    <mergeCell ref="B5:B7"/>
    <mergeCell ref="C5:C6"/>
    <mergeCell ref="G5:G6"/>
  </mergeCells>
  <pageMargins left="0.7" right="0.7" top="0.75" bottom="0.75" header="0.3" footer="0.3"/>
  <pageSetup paperSize="9" scale="75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3"/>
  <sheetViews>
    <sheetView view="pageBreakPreview" zoomScale="130" zoomScaleNormal="150" workbookViewId="0">
      <selection activeCell="A17" sqref="A17:U17"/>
    </sheetView>
  </sheetViews>
  <sheetFormatPr defaultColWidth="9" defaultRowHeight="13.2"/>
  <cols>
    <col min="1" max="1" width="9.33333333333333" customWidth="1"/>
    <col min="2" max="2" width="26.4444444444444" customWidth="1"/>
    <col min="3" max="20" width="4.77777777777778" customWidth="1"/>
    <col min="21" max="21" width="5.33333333333333" customWidth="1"/>
  </cols>
  <sheetData>
    <row r="1" spans="1:20">
      <c r="A1" s="3"/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 t="s">
        <v>50</v>
      </c>
      <c r="S1" s="4"/>
      <c r="T1" s="4"/>
    </row>
    <row r="2" spans="1:2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9" customHeight="1" spans="1:24">
      <c r="A3" s="6" t="s">
        <v>69</v>
      </c>
      <c r="B3" s="6"/>
      <c r="C3" s="6"/>
      <c r="D3" s="6"/>
      <c r="E3" s="7" t="s">
        <v>53</v>
      </c>
      <c r="F3" s="8"/>
      <c r="G3" s="8"/>
      <c r="H3" s="8"/>
      <c r="I3" s="8"/>
      <c r="J3" s="8"/>
      <c r="K3" s="57"/>
      <c r="L3" s="57"/>
      <c r="M3" s="57"/>
      <c r="N3" s="57"/>
      <c r="O3" s="57"/>
      <c r="P3" s="58"/>
      <c r="Q3" s="58"/>
      <c r="R3" s="58"/>
      <c r="S3" s="58"/>
      <c r="T3" s="58"/>
      <c r="U3" s="58"/>
      <c r="V3" s="58"/>
      <c r="W3" s="58"/>
      <c r="X3" s="58"/>
    </row>
    <row r="4" ht="9" customHeight="1" spans="1:24">
      <c r="A4" s="68" t="s">
        <v>292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</row>
    <row r="5" ht="7.95" customHeight="1"/>
    <row r="6" ht="9.45" customHeight="1" spans="1:21">
      <c r="A6" s="10" t="s">
        <v>5</v>
      </c>
      <c r="B6" s="11" t="s">
        <v>6</v>
      </c>
      <c r="C6" s="11" t="s">
        <v>251</v>
      </c>
      <c r="D6" s="12" t="s">
        <v>252</v>
      </c>
      <c r="E6" s="13"/>
      <c r="F6" s="14"/>
      <c r="G6" s="11" t="s">
        <v>253</v>
      </c>
      <c r="H6" s="12" t="s">
        <v>254</v>
      </c>
      <c r="I6" s="13"/>
      <c r="J6" s="13"/>
      <c r="K6" s="13"/>
      <c r="L6" s="14"/>
      <c r="M6" s="59" t="s">
        <v>280</v>
      </c>
      <c r="N6" s="60"/>
      <c r="O6" s="60"/>
      <c r="P6" s="60"/>
      <c r="Q6" s="60"/>
      <c r="R6" s="60"/>
      <c r="S6" s="60"/>
      <c r="T6" s="60"/>
      <c r="U6" s="63"/>
    </row>
    <row r="7" ht="21.75" customHeight="1" spans="1:21">
      <c r="A7" s="15"/>
      <c r="B7" s="16"/>
      <c r="C7" s="17"/>
      <c r="D7" s="18" t="s">
        <v>256</v>
      </c>
      <c r="E7" s="18" t="s">
        <v>257</v>
      </c>
      <c r="F7" s="18" t="s">
        <v>258</v>
      </c>
      <c r="G7" s="17"/>
      <c r="H7" s="18" t="s">
        <v>15</v>
      </c>
      <c r="I7" s="18" t="s">
        <v>259</v>
      </c>
      <c r="J7" s="18" t="s">
        <v>260</v>
      </c>
      <c r="K7" s="18" t="s">
        <v>19</v>
      </c>
      <c r="L7" s="18" t="s">
        <v>261</v>
      </c>
      <c r="M7" s="18" t="s">
        <v>262</v>
      </c>
      <c r="N7" s="18" t="s">
        <v>263</v>
      </c>
      <c r="O7" s="18" t="s">
        <v>264</v>
      </c>
      <c r="P7" s="18" t="s">
        <v>26</v>
      </c>
      <c r="Q7" s="18" t="s">
        <v>265</v>
      </c>
      <c r="R7" s="18" t="s">
        <v>27</v>
      </c>
      <c r="S7" s="18" t="s">
        <v>25</v>
      </c>
      <c r="T7" s="18" t="s">
        <v>266</v>
      </c>
      <c r="U7" s="18" t="s">
        <v>22</v>
      </c>
    </row>
    <row r="8" ht="21.75" customHeight="1" spans="1:21">
      <c r="A8" s="19"/>
      <c r="B8" s="17"/>
      <c r="C8" s="20" t="s">
        <v>217</v>
      </c>
      <c r="D8" s="20" t="s">
        <v>217</v>
      </c>
      <c r="E8" s="20" t="s">
        <v>217</v>
      </c>
      <c r="F8" s="20" t="s">
        <v>217</v>
      </c>
      <c r="G8" s="20" t="s">
        <v>217</v>
      </c>
      <c r="H8" s="21" t="s">
        <v>267</v>
      </c>
      <c r="I8" s="21" t="s">
        <v>267</v>
      </c>
      <c r="J8" s="20" t="s">
        <v>219</v>
      </c>
      <c r="K8" s="20" t="s">
        <v>219</v>
      </c>
      <c r="L8" s="21" t="s">
        <v>267</v>
      </c>
      <c r="M8" s="21" t="s">
        <v>267</v>
      </c>
      <c r="N8" s="21" t="s">
        <v>267</v>
      </c>
      <c r="O8" s="21" t="s">
        <v>267</v>
      </c>
      <c r="P8" s="21" t="s">
        <v>267</v>
      </c>
      <c r="Q8" s="21" t="s">
        <v>267</v>
      </c>
      <c r="R8" s="21" t="s">
        <v>267</v>
      </c>
      <c r="S8" s="20" t="s">
        <v>219</v>
      </c>
      <c r="T8" s="20" t="s">
        <v>219</v>
      </c>
      <c r="U8" s="20" t="s">
        <v>219</v>
      </c>
    </row>
    <row r="9" ht="9" customHeight="1" spans="1:21">
      <c r="A9" s="22">
        <v>1</v>
      </c>
      <c r="B9" s="22">
        <v>2</v>
      </c>
      <c r="C9" s="23">
        <v>3</v>
      </c>
      <c r="D9" s="23">
        <v>4</v>
      </c>
      <c r="E9" s="23">
        <v>5</v>
      </c>
      <c r="F9" s="23">
        <v>6</v>
      </c>
      <c r="G9" s="23">
        <v>7</v>
      </c>
      <c r="H9" s="23">
        <v>8</v>
      </c>
      <c r="I9" s="23">
        <v>9</v>
      </c>
      <c r="J9" s="23">
        <v>10</v>
      </c>
      <c r="K9" s="23">
        <v>11</v>
      </c>
      <c r="L9" s="23">
        <v>12</v>
      </c>
      <c r="M9" s="23">
        <v>13</v>
      </c>
      <c r="N9" s="23">
        <v>14</v>
      </c>
      <c r="O9" s="18" t="s">
        <v>268</v>
      </c>
      <c r="P9" s="23">
        <v>16</v>
      </c>
      <c r="Q9" s="23">
        <v>17</v>
      </c>
      <c r="R9" s="23">
        <v>18</v>
      </c>
      <c r="S9" s="23">
        <v>19</v>
      </c>
      <c r="T9" s="23">
        <v>20</v>
      </c>
      <c r="U9" s="23">
        <v>21</v>
      </c>
    </row>
    <row r="10" ht="8.7" customHeight="1" spans="1:20">
      <c r="A10" s="42" t="s">
        <v>300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90"/>
    </row>
    <row r="11" s="112" customFormat="1" ht="15.6" customHeight="1" spans="1:21">
      <c r="A11" s="115" t="s">
        <v>237</v>
      </c>
      <c r="B11" s="18" t="s">
        <v>238</v>
      </c>
      <c r="C11" s="23">
        <v>250</v>
      </c>
      <c r="D11" s="38">
        <v>8.9</v>
      </c>
      <c r="E11" s="38">
        <v>12.2</v>
      </c>
      <c r="F11" s="38">
        <v>40.4</v>
      </c>
      <c r="G11" s="38">
        <v>306.8</v>
      </c>
      <c r="H11" s="38">
        <v>0.19</v>
      </c>
      <c r="I11" s="38">
        <v>0.18</v>
      </c>
      <c r="J11" s="38">
        <v>51.15</v>
      </c>
      <c r="K11" s="38">
        <v>0.16</v>
      </c>
      <c r="L11" s="38">
        <v>0.65</v>
      </c>
      <c r="M11" s="38">
        <v>163.09</v>
      </c>
      <c r="N11" s="38">
        <v>242.31</v>
      </c>
      <c r="O11" s="38">
        <v>178.62</v>
      </c>
      <c r="P11" s="38">
        <v>51.4</v>
      </c>
      <c r="Q11" s="38">
        <v>202.74</v>
      </c>
      <c r="R11" s="38">
        <v>1.33</v>
      </c>
      <c r="S11" s="38">
        <v>28.5</v>
      </c>
      <c r="T11" s="38">
        <v>3.5</v>
      </c>
      <c r="U11" s="38">
        <v>39.35</v>
      </c>
    </row>
    <row r="12" s="112" customFormat="1" ht="10.2" spans="1:21">
      <c r="A12" s="116">
        <v>381</v>
      </c>
      <c r="B12" s="33" t="s">
        <v>301</v>
      </c>
      <c r="C12" s="116">
        <v>200</v>
      </c>
      <c r="D12" s="117">
        <v>0.5</v>
      </c>
      <c r="E12" s="117">
        <v>0.3</v>
      </c>
      <c r="F12" s="117">
        <v>5.6</v>
      </c>
      <c r="G12" s="117">
        <v>26.7</v>
      </c>
      <c r="H12" s="117">
        <v>0</v>
      </c>
      <c r="I12" s="117">
        <v>0</v>
      </c>
      <c r="J12" s="117">
        <v>0.04</v>
      </c>
      <c r="K12" s="117">
        <v>0</v>
      </c>
      <c r="L12" s="117">
        <v>0</v>
      </c>
      <c r="M12" s="117">
        <v>0.24</v>
      </c>
      <c r="N12" s="117">
        <v>25.2</v>
      </c>
      <c r="O12" s="117">
        <v>63.96</v>
      </c>
      <c r="P12" s="117">
        <v>7.4</v>
      </c>
      <c r="Q12" s="117">
        <v>11.4</v>
      </c>
      <c r="R12" s="117">
        <v>0.4</v>
      </c>
      <c r="S12" s="117">
        <v>0</v>
      </c>
      <c r="T12" s="117">
        <v>0</v>
      </c>
      <c r="U12" s="117">
        <v>0</v>
      </c>
    </row>
    <row r="13" s="113" customFormat="1" ht="10.05" customHeight="1" spans="1:21">
      <c r="A13" s="34" t="s">
        <v>225</v>
      </c>
      <c r="B13" s="35" t="s">
        <v>226</v>
      </c>
      <c r="C13" s="36">
        <v>40</v>
      </c>
      <c r="D13" s="37">
        <v>3.8</v>
      </c>
      <c r="E13" s="37">
        <v>0.4</v>
      </c>
      <c r="F13" s="37">
        <v>24.6</v>
      </c>
      <c r="G13" s="37">
        <v>117.2</v>
      </c>
      <c r="H13" s="38">
        <v>0.06</v>
      </c>
      <c r="I13" s="38">
        <v>0.01</v>
      </c>
      <c r="J13" s="61"/>
      <c r="K13" s="23">
        <v>0</v>
      </c>
      <c r="L13" s="23">
        <v>0</v>
      </c>
      <c r="M13" s="37">
        <v>250</v>
      </c>
      <c r="N13" s="37">
        <v>47</v>
      </c>
      <c r="O13" s="23">
        <v>10</v>
      </c>
      <c r="P13" s="37">
        <v>4.2</v>
      </c>
      <c r="Q13" s="37">
        <v>7</v>
      </c>
      <c r="R13" s="38">
        <v>0.6</v>
      </c>
      <c r="S13" s="38">
        <v>0.6</v>
      </c>
      <c r="T13" s="37">
        <v>1.6</v>
      </c>
      <c r="U13" s="38">
        <v>7.25</v>
      </c>
    </row>
    <row r="14" ht="8.25" customHeight="1" spans="1:21">
      <c r="A14" s="92" t="s">
        <v>132</v>
      </c>
      <c r="B14" s="93"/>
      <c r="C14" s="118">
        <f>SUM(C11:C13)</f>
        <v>490</v>
      </c>
      <c r="D14" s="119">
        <f>SUM(D11:D13)</f>
        <v>13.2</v>
      </c>
      <c r="E14" s="119">
        <f t="shared" ref="E14:U14" si="0">SUM(E11:E13)</f>
        <v>12.9</v>
      </c>
      <c r="F14" s="119">
        <f t="shared" si="0"/>
        <v>70.6</v>
      </c>
      <c r="G14" s="119">
        <f t="shared" si="0"/>
        <v>450.7</v>
      </c>
      <c r="H14" s="119">
        <f t="shared" si="0"/>
        <v>0.25</v>
      </c>
      <c r="I14" s="119">
        <f t="shared" si="0"/>
        <v>0.19</v>
      </c>
      <c r="J14" s="119">
        <f t="shared" si="0"/>
        <v>51.19</v>
      </c>
      <c r="K14" s="119">
        <f t="shared" si="0"/>
        <v>0.16</v>
      </c>
      <c r="L14" s="119">
        <f t="shared" si="0"/>
        <v>0.65</v>
      </c>
      <c r="M14" s="119">
        <f t="shared" si="0"/>
        <v>413.33</v>
      </c>
      <c r="N14" s="119">
        <f t="shared" si="0"/>
        <v>314.51</v>
      </c>
      <c r="O14" s="119">
        <f t="shared" si="0"/>
        <v>252.58</v>
      </c>
      <c r="P14" s="119">
        <f t="shared" si="0"/>
        <v>63</v>
      </c>
      <c r="Q14" s="119">
        <f t="shared" si="0"/>
        <v>221.14</v>
      </c>
      <c r="R14" s="119">
        <f t="shared" si="0"/>
        <v>2.33</v>
      </c>
      <c r="S14" s="119">
        <f t="shared" si="0"/>
        <v>29.1</v>
      </c>
      <c r="T14" s="119">
        <f t="shared" si="0"/>
        <v>5.1</v>
      </c>
      <c r="U14" s="119">
        <f t="shared" si="0"/>
        <v>46.6</v>
      </c>
    </row>
    <row r="15" ht="8.25" customHeight="1" spans="1:20">
      <c r="A15" s="120" t="s">
        <v>148</v>
      </c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9"/>
    </row>
    <row r="16" s="114" customFormat="1" ht="9.6" spans="1:21">
      <c r="A16" s="122">
        <v>11.02</v>
      </c>
      <c r="B16" s="123" t="s">
        <v>282</v>
      </c>
      <c r="C16" s="124">
        <v>20</v>
      </c>
      <c r="D16" s="125">
        <v>0.01</v>
      </c>
      <c r="E16" s="125">
        <v>0</v>
      </c>
      <c r="F16" s="125">
        <v>0.38</v>
      </c>
      <c r="G16" s="125">
        <v>2.2</v>
      </c>
      <c r="H16" s="125">
        <v>0.01</v>
      </c>
      <c r="I16" s="125">
        <v>0</v>
      </c>
      <c r="J16" s="125">
        <v>0</v>
      </c>
      <c r="K16" s="125">
        <v>0</v>
      </c>
      <c r="L16" s="125">
        <v>0.4</v>
      </c>
      <c r="M16" s="125">
        <v>0</v>
      </c>
      <c r="N16" s="125">
        <v>28.2</v>
      </c>
      <c r="O16" s="125">
        <v>3.4</v>
      </c>
      <c r="P16" s="125">
        <v>2.8</v>
      </c>
      <c r="Q16" s="125">
        <v>0</v>
      </c>
      <c r="R16" s="125">
        <v>0</v>
      </c>
      <c r="S16" s="125">
        <v>0</v>
      </c>
      <c r="T16" s="125">
        <v>0.006</v>
      </c>
      <c r="U16" s="125">
        <v>0.034</v>
      </c>
    </row>
    <row r="17" s="4" customFormat="1" ht="9.6" spans="1:21">
      <c r="A17" s="18">
        <v>151.54</v>
      </c>
      <c r="B17" s="81" t="s">
        <v>302</v>
      </c>
      <c r="C17" s="30">
        <v>250</v>
      </c>
      <c r="D17" s="32">
        <v>7.1</v>
      </c>
      <c r="E17" s="32">
        <v>9</v>
      </c>
      <c r="F17" s="32">
        <v>15.1</v>
      </c>
      <c r="G17" s="32">
        <v>169.9</v>
      </c>
      <c r="H17" s="32">
        <v>0.05</v>
      </c>
      <c r="I17" s="32">
        <v>0.05</v>
      </c>
      <c r="J17" s="32">
        <v>18.06</v>
      </c>
      <c r="K17" s="32">
        <v>0.09</v>
      </c>
      <c r="L17" s="32">
        <v>0.11</v>
      </c>
      <c r="M17" s="32">
        <v>18.54</v>
      </c>
      <c r="N17" s="32">
        <v>81.36</v>
      </c>
      <c r="O17" s="32">
        <v>13.21</v>
      </c>
      <c r="P17" s="32">
        <v>8.59</v>
      </c>
      <c r="Q17" s="32">
        <v>64.41</v>
      </c>
      <c r="R17" s="32">
        <v>0.74</v>
      </c>
      <c r="S17" s="32">
        <v>2.59</v>
      </c>
      <c r="T17" s="32">
        <v>2.58</v>
      </c>
      <c r="U17" s="32">
        <v>41.68</v>
      </c>
    </row>
    <row r="18" s="114" customFormat="1" ht="9.6" spans="1:21">
      <c r="A18" s="18" t="s">
        <v>303</v>
      </c>
      <c r="B18" s="33" t="s">
        <v>304</v>
      </c>
      <c r="C18" s="30">
        <v>180</v>
      </c>
      <c r="D18" s="32">
        <v>9.3</v>
      </c>
      <c r="E18" s="32">
        <v>8.4</v>
      </c>
      <c r="F18" s="32">
        <v>40.6</v>
      </c>
      <c r="G18" s="32">
        <v>275.3</v>
      </c>
      <c r="H18" s="32">
        <v>0.24</v>
      </c>
      <c r="I18" s="32">
        <v>0.13</v>
      </c>
      <c r="J18" s="32">
        <v>26.86</v>
      </c>
      <c r="K18" s="32">
        <v>0.12</v>
      </c>
      <c r="L18" s="32">
        <v>0</v>
      </c>
      <c r="M18" s="32">
        <v>37</v>
      </c>
      <c r="N18" s="32">
        <v>248.42</v>
      </c>
      <c r="O18" s="32">
        <v>16.27</v>
      </c>
      <c r="P18" s="128">
        <v>135.82</v>
      </c>
      <c r="Q18" s="32">
        <v>204.73</v>
      </c>
      <c r="R18" s="32">
        <v>4.57</v>
      </c>
      <c r="S18" s="32">
        <v>2.57</v>
      </c>
      <c r="T18" s="32">
        <v>4</v>
      </c>
      <c r="U18" s="32">
        <v>18.21</v>
      </c>
    </row>
    <row r="19" s="114" customFormat="1" ht="9.6" spans="1:21">
      <c r="A19" s="23">
        <v>33.1</v>
      </c>
      <c r="B19" s="126" t="s">
        <v>284</v>
      </c>
      <c r="C19" s="23">
        <v>100</v>
      </c>
      <c r="D19" s="38">
        <v>16.3</v>
      </c>
      <c r="E19" s="38">
        <v>16.2</v>
      </c>
      <c r="F19" s="38">
        <v>15.5</v>
      </c>
      <c r="G19" s="38">
        <v>273.2</v>
      </c>
      <c r="H19" s="38">
        <v>0.09</v>
      </c>
      <c r="I19" s="38">
        <v>0.19</v>
      </c>
      <c r="J19" s="38">
        <v>82.8</v>
      </c>
      <c r="K19" s="38">
        <v>0.74</v>
      </c>
      <c r="L19" s="38">
        <v>4.06</v>
      </c>
      <c r="M19" s="38">
        <v>126.75</v>
      </c>
      <c r="N19" s="38">
        <v>328.49</v>
      </c>
      <c r="O19" s="38">
        <v>89.69</v>
      </c>
      <c r="P19" s="38">
        <v>28.9</v>
      </c>
      <c r="Q19" s="38">
        <v>186.85</v>
      </c>
      <c r="R19" s="38">
        <v>2.82</v>
      </c>
      <c r="S19" s="38">
        <v>14.78</v>
      </c>
      <c r="T19" s="38">
        <v>3.38</v>
      </c>
      <c r="U19" s="38">
        <v>60.88</v>
      </c>
    </row>
    <row r="20" s="114" customFormat="1" ht="9.6" spans="1:21">
      <c r="A20" s="127" t="s">
        <v>305</v>
      </c>
      <c r="B20" s="72" t="s">
        <v>250</v>
      </c>
      <c r="C20" s="73">
        <v>200</v>
      </c>
      <c r="D20" s="50">
        <v>1</v>
      </c>
      <c r="E20" s="50">
        <v>0.2</v>
      </c>
      <c r="F20" s="50">
        <v>20.2</v>
      </c>
      <c r="G20" s="50">
        <v>86.6</v>
      </c>
      <c r="H20" s="50">
        <v>0.02</v>
      </c>
      <c r="I20" s="50">
        <v>0.02</v>
      </c>
      <c r="J20" s="50">
        <v>0</v>
      </c>
      <c r="K20" s="50">
        <v>0</v>
      </c>
      <c r="L20" s="50">
        <v>4</v>
      </c>
      <c r="M20" s="50">
        <v>12</v>
      </c>
      <c r="N20" s="50">
        <v>240</v>
      </c>
      <c r="O20" s="50">
        <v>14</v>
      </c>
      <c r="P20" s="50">
        <v>8</v>
      </c>
      <c r="Q20" s="50">
        <v>14</v>
      </c>
      <c r="R20" s="50">
        <v>2.8</v>
      </c>
      <c r="S20" s="50">
        <v>0</v>
      </c>
      <c r="T20" s="50">
        <v>0</v>
      </c>
      <c r="U20" s="50">
        <v>0</v>
      </c>
    </row>
    <row r="21" s="114" customFormat="1" ht="9.6" spans="1:21">
      <c r="A21" s="52" t="s">
        <v>225</v>
      </c>
      <c r="B21" s="48" t="s">
        <v>233</v>
      </c>
      <c r="C21" s="36">
        <v>60</v>
      </c>
      <c r="D21" s="37">
        <v>4</v>
      </c>
      <c r="E21" s="37">
        <v>0.7</v>
      </c>
      <c r="F21" s="37">
        <v>23.8</v>
      </c>
      <c r="G21" s="37">
        <v>117.4</v>
      </c>
      <c r="H21" s="38">
        <v>0.1</v>
      </c>
      <c r="I21" s="38">
        <v>0.05</v>
      </c>
      <c r="J21" s="23">
        <v>0</v>
      </c>
      <c r="K21" s="23">
        <v>0</v>
      </c>
      <c r="L21" s="23">
        <v>0</v>
      </c>
      <c r="M21" s="23">
        <v>243.6</v>
      </c>
      <c r="N21" s="37">
        <v>141</v>
      </c>
      <c r="O21" s="37">
        <v>17.4</v>
      </c>
      <c r="P21" s="37">
        <v>28.2</v>
      </c>
      <c r="Q21" s="23">
        <v>90</v>
      </c>
      <c r="R21" s="38">
        <v>2.34</v>
      </c>
      <c r="S21" s="37">
        <v>2.64</v>
      </c>
      <c r="T21" s="23">
        <v>3.3</v>
      </c>
      <c r="U21" s="23">
        <v>14.4</v>
      </c>
    </row>
    <row r="22" spans="1:21">
      <c r="A22" s="92" t="s">
        <v>140</v>
      </c>
      <c r="B22" s="93"/>
      <c r="C22" s="118">
        <f t="shared" ref="C22:U22" si="1">SUM(C16:C21)</f>
        <v>810</v>
      </c>
      <c r="D22" s="119">
        <f t="shared" si="1"/>
        <v>37.71</v>
      </c>
      <c r="E22" s="119">
        <f t="shared" si="1"/>
        <v>34.5</v>
      </c>
      <c r="F22" s="119">
        <f t="shared" si="1"/>
        <v>115.58</v>
      </c>
      <c r="G22" s="119">
        <f t="shared" si="1"/>
        <v>924.6</v>
      </c>
      <c r="H22" s="119">
        <f t="shared" si="1"/>
        <v>0.51</v>
      </c>
      <c r="I22" s="119">
        <f t="shared" si="1"/>
        <v>0.44</v>
      </c>
      <c r="J22" s="119">
        <f t="shared" si="1"/>
        <v>127.72</v>
      </c>
      <c r="K22" s="119">
        <f t="shared" si="1"/>
        <v>0.95</v>
      </c>
      <c r="L22" s="119">
        <f t="shared" si="1"/>
        <v>8.57</v>
      </c>
      <c r="M22" s="119">
        <f t="shared" si="1"/>
        <v>437.89</v>
      </c>
      <c r="N22" s="119">
        <f t="shared" si="1"/>
        <v>1067.47</v>
      </c>
      <c r="O22" s="119">
        <f t="shared" si="1"/>
        <v>153.97</v>
      </c>
      <c r="P22" s="119">
        <f t="shared" si="1"/>
        <v>212.31</v>
      </c>
      <c r="Q22" s="119">
        <f t="shared" si="1"/>
        <v>559.99</v>
      </c>
      <c r="R22" s="119">
        <f t="shared" si="1"/>
        <v>13.27</v>
      </c>
      <c r="S22" s="119">
        <f t="shared" si="1"/>
        <v>22.58</v>
      </c>
      <c r="T22" s="119">
        <f t="shared" si="1"/>
        <v>13.266</v>
      </c>
      <c r="U22" s="119">
        <f t="shared" si="1"/>
        <v>135.204</v>
      </c>
    </row>
    <row r="23" spans="1:21">
      <c r="A23" s="92" t="s">
        <v>155</v>
      </c>
      <c r="B23" s="93"/>
      <c r="C23" s="118">
        <f t="shared" ref="C23:U23" si="2">C14+C22</f>
        <v>1300</v>
      </c>
      <c r="D23" s="119">
        <f t="shared" si="2"/>
        <v>50.91</v>
      </c>
      <c r="E23" s="119">
        <f t="shared" si="2"/>
        <v>47.4</v>
      </c>
      <c r="F23" s="119">
        <f t="shared" si="2"/>
        <v>186.18</v>
      </c>
      <c r="G23" s="119">
        <f t="shared" si="2"/>
        <v>1375.3</v>
      </c>
      <c r="H23" s="119">
        <f t="shared" si="2"/>
        <v>0.76</v>
      </c>
      <c r="I23" s="119">
        <f t="shared" si="2"/>
        <v>0.63</v>
      </c>
      <c r="J23" s="119">
        <f t="shared" si="2"/>
        <v>178.91</v>
      </c>
      <c r="K23" s="119">
        <f t="shared" si="2"/>
        <v>1.11</v>
      </c>
      <c r="L23" s="119">
        <f t="shared" si="2"/>
        <v>9.22</v>
      </c>
      <c r="M23" s="119">
        <f t="shared" si="2"/>
        <v>851.22</v>
      </c>
      <c r="N23" s="119">
        <f t="shared" si="2"/>
        <v>1381.98</v>
      </c>
      <c r="O23" s="119">
        <f t="shared" si="2"/>
        <v>406.55</v>
      </c>
      <c r="P23" s="119">
        <f t="shared" si="2"/>
        <v>275.31</v>
      </c>
      <c r="Q23" s="119">
        <f t="shared" si="2"/>
        <v>781.13</v>
      </c>
      <c r="R23" s="119">
        <f t="shared" si="2"/>
        <v>15.6</v>
      </c>
      <c r="S23" s="119">
        <f t="shared" si="2"/>
        <v>51.68</v>
      </c>
      <c r="T23" s="119">
        <f t="shared" si="2"/>
        <v>18.366</v>
      </c>
      <c r="U23" s="119">
        <f t="shared" si="2"/>
        <v>181.804</v>
      </c>
    </row>
  </sheetData>
  <mergeCells count="19">
    <mergeCell ref="A1:B1"/>
    <mergeCell ref="A2:B2"/>
    <mergeCell ref="A3:D3"/>
    <mergeCell ref="E3:J3"/>
    <mergeCell ref="K3:O3"/>
    <mergeCell ref="P3:X3"/>
    <mergeCell ref="A4:X4"/>
    <mergeCell ref="D6:F6"/>
    <mergeCell ref="H6:L6"/>
    <mergeCell ref="M6:U6"/>
    <mergeCell ref="A10:T10"/>
    <mergeCell ref="A14:B14"/>
    <mergeCell ref="A15:T15"/>
    <mergeCell ref="A22:B22"/>
    <mergeCell ref="A23:B23"/>
    <mergeCell ref="A6:A8"/>
    <mergeCell ref="B6:B8"/>
    <mergeCell ref="C6:C7"/>
    <mergeCell ref="G6:G7"/>
  </mergeCells>
  <pageMargins left="0.7" right="0.7" top="0.75" bottom="0.75" header="0.3" footer="0.3"/>
  <pageSetup paperSize="9" scale="76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2"/>
  <sheetViews>
    <sheetView view="pageBreakPreview" zoomScale="120" zoomScaleNormal="160" workbookViewId="0">
      <selection activeCell="A20" sqref="A20:U20"/>
    </sheetView>
  </sheetViews>
  <sheetFormatPr defaultColWidth="9" defaultRowHeight="13.2"/>
  <cols>
    <col min="1" max="1" width="9.33333333333333" customWidth="1"/>
    <col min="2" max="2" width="27.1111111111111" customWidth="1"/>
    <col min="3" max="13" width="4.77777777777778" customWidth="1"/>
    <col min="14" max="14" width="5.11111111111111" customWidth="1"/>
    <col min="15" max="20" width="4.77777777777778" customWidth="1"/>
    <col min="21" max="21" width="3.88888888888889" customWidth="1"/>
  </cols>
  <sheetData>
    <row r="1" spans="1:20">
      <c r="A1" s="3"/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 t="s">
        <v>50</v>
      </c>
      <c r="O1" s="4"/>
      <c r="S1" s="4"/>
      <c r="T1" s="4"/>
    </row>
    <row r="2" spans="1:2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9" customHeight="1" spans="1:24">
      <c r="A3" s="6" t="s">
        <v>69</v>
      </c>
      <c r="B3" s="6"/>
      <c r="C3" s="6"/>
      <c r="D3" s="6"/>
      <c r="E3" s="7" t="s">
        <v>70</v>
      </c>
      <c r="F3" s="8"/>
      <c r="G3" s="8"/>
      <c r="H3" s="8"/>
      <c r="I3" s="8"/>
      <c r="J3" s="8"/>
      <c r="K3" s="57"/>
      <c r="L3" s="57"/>
      <c r="M3" s="57"/>
      <c r="N3" s="57"/>
      <c r="O3" s="57"/>
      <c r="P3" s="58"/>
      <c r="Q3" s="58"/>
      <c r="R3" s="58"/>
      <c r="S3" s="58"/>
      <c r="T3" s="58"/>
      <c r="U3" s="58"/>
      <c r="V3" s="58"/>
      <c r="W3" s="58"/>
      <c r="X3" s="58"/>
    </row>
    <row r="4" ht="9" customHeight="1" spans="1:24">
      <c r="A4" s="68" t="s">
        <v>292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</row>
    <row r="5" ht="9.45" customHeight="1" spans="1:21">
      <c r="A5" s="10" t="s">
        <v>5</v>
      </c>
      <c r="B5" s="11" t="s">
        <v>6</v>
      </c>
      <c r="C5" s="11" t="s">
        <v>251</v>
      </c>
      <c r="D5" s="12" t="s">
        <v>252</v>
      </c>
      <c r="E5" s="13"/>
      <c r="F5" s="14"/>
      <c r="G5" s="11" t="s">
        <v>253</v>
      </c>
      <c r="H5" s="12" t="s">
        <v>254</v>
      </c>
      <c r="I5" s="13"/>
      <c r="J5" s="13"/>
      <c r="K5" s="13"/>
      <c r="L5" s="14"/>
      <c r="M5" s="59" t="s">
        <v>280</v>
      </c>
      <c r="N5" s="60"/>
      <c r="O5" s="60"/>
      <c r="P5" s="60"/>
      <c r="Q5" s="60"/>
      <c r="R5" s="60"/>
      <c r="S5" s="60"/>
      <c r="T5" s="60"/>
      <c r="U5" s="63"/>
    </row>
    <row r="6" ht="21.75" customHeight="1" spans="1:21">
      <c r="A6" s="15"/>
      <c r="B6" s="16"/>
      <c r="C6" s="17"/>
      <c r="D6" s="18" t="s">
        <v>256</v>
      </c>
      <c r="E6" s="18" t="s">
        <v>257</v>
      </c>
      <c r="F6" s="18" t="s">
        <v>258</v>
      </c>
      <c r="G6" s="17"/>
      <c r="H6" s="18" t="s">
        <v>15</v>
      </c>
      <c r="I6" s="18" t="s">
        <v>259</v>
      </c>
      <c r="J6" s="18" t="s">
        <v>260</v>
      </c>
      <c r="K6" s="18" t="s">
        <v>19</v>
      </c>
      <c r="L6" s="18" t="s">
        <v>261</v>
      </c>
      <c r="M6" s="18" t="s">
        <v>262</v>
      </c>
      <c r="N6" s="18" t="s">
        <v>263</v>
      </c>
      <c r="O6" s="18" t="s">
        <v>264</v>
      </c>
      <c r="P6" s="18" t="s">
        <v>26</v>
      </c>
      <c r="Q6" s="18" t="s">
        <v>265</v>
      </c>
      <c r="R6" s="18" t="s">
        <v>27</v>
      </c>
      <c r="S6" s="18" t="s">
        <v>25</v>
      </c>
      <c r="T6" s="18" t="s">
        <v>266</v>
      </c>
      <c r="U6" s="18" t="s">
        <v>22</v>
      </c>
    </row>
    <row r="7" ht="21.75" customHeight="1" spans="1:21">
      <c r="A7" s="19"/>
      <c r="B7" s="17"/>
      <c r="C7" s="20" t="s">
        <v>217</v>
      </c>
      <c r="D7" s="20" t="s">
        <v>217</v>
      </c>
      <c r="E7" s="20" t="s">
        <v>217</v>
      </c>
      <c r="F7" s="20" t="s">
        <v>217</v>
      </c>
      <c r="G7" s="20" t="s">
        <v>217</v>
      </c>
      <c r="H7" s="21" t="s">
        <v>267</v>
      </c>
      <c r="I7" s="21" t="s">
        <v>267</v>
      </c>
      <c r="J7" s="20" t="s">
        <v>219</v>
      </c>
      <c r="K7" s="20" t="s">
        <v>219</v>
      </c>
      <c r="L7" s="21" t="s">
        <v>267</v>
      </c>
      <c r="M7" s="21" t="s">
        <v>267</v>
      </c>
      <c r="N7" s="21" t="s">
        <v>267</v>
      </c>
      <c r="O7" s="21" t="s">
        <v>267</v>
      </c>
      <c r="P7" s="21" t="s">
        <v>267</v>
      </c>
      <c r="Q7" s="21" t="s">
        <v>267</v>
      </c>
      <c r="R7" s="21" t="s">
        <v>267</v>
      </c>
      <c r="S7" s="20" t="s">
        <v>219</v>
      </c>
      <c r="T7" s="20" t="s">
        <v>219</v>
      </c>
      <c r="U7" s="20" t="s">
        <v>219</v>
      </c>
    </row>
    <row r="8" ht="9" customHeight="1" spans="1:21">
      <c r="A8" s="22">
        <v>1</v>
      </c>
      <c r="B8" s="22">
        <v>2</v>
      </c>
      <c r="C8" s="23">
        <v>3</v>
      </c>
      <c r="D8" s="23">
        <v>4</v>
      </c>
      <c r="E8" s="23">
        <v>5</v>
      </c>
      <c r="F8" s="23">
        <v>6</v>
      </c>
      <c r="G8" s="23">
        <v>7</v>
      </c>
      <c r="H8" s="23">
        <v>8</v>
      </c>
      <c r="I8" s="23">
        <v>9</v>
      </c>
      <c r="J8" s="23">
        <v>10</v>
      </c>
      <c r="K8" s="23">
        <v>11</v>
      </c>
      <c r="L8" s="23">
        <v>12</v>
      </c>
      <c r="M8" s="23">
        <v>13</v>
      </c>
      <c r="N8" s="23">
        <v>14</v>
      </c>
      <c r="O8" s="18" t="s">
        <v>268</v>
      </c>
      <c r="P8" s="23">
        <v>16</v>
      </c>
      <c r="Q8" s="23">
        <v>17</v>
      </c>
      <c r="R8" s="23">
        <v>18</v>
      </c>
      <c r="S8" s="23">
        <v>19</v>
      </c>
      <c r="T8" s="23">
        <v>20</v>
      </c>
      <c r="U8" s="23">
        <v>21</v>
      </c>
    </row>
    <row r="9" ht="8.25" customHeight="1" spans="1:20">
      <c r="A9" s="42" t="s">
        <v>127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90"/>
    </row>
    <row r="10" spans="1:21">
      <c r="A10" s="18">
        <v>2.35</v>
      </c>
      <c r="B10" s="33" t="s">
        <v>269</v>
      </c>
      <c r="C10" s="30">
        <v>250</v>
      </c>
      <c r="D10" s="32">
        <v>7.9</v>
      </c>
      <c r="E10" s="32">
        <v>7.9</v>
      </c>
      <c r="F10" s="32">
        <v>36.7</v>
      </c>
      <c r="G10" s="32">
        <v>249</v>
      </c>
      <c r="H10" s="32">
        <v>0.08</v>
      </c>
      <c r="I10" s="32">
        <v>0.19</v>
      </c>
      <c r="J10" s="32">
        <v>37.08</v>
      </c>
      <c r="K10" s="32">
        <v>0.09</v>
      </c>
      <c r="L10" s="32">
        <v>0.72</v>
      </c>
      <c r="M10" s="32">
        <v>177.13</v>
      </c>
      <c r="N10" s="32">
        <v>215.13</v>
      </c>
      <c r="O10" s="32">
        <v>156.89</v>
      </c>
      <c r="P10" s="32">
        <v>23.52</v>
      </c>
      <c r="Q10" s="32">
        <v>141.65</v>
      </c>
      <c r="R10" s="32">
        <v>0.52</v>
      </c>
      <c r="S10" s="32">
        <v>29.17</v>
      </c>
      <c r="T10" s="32">
        <v>2.51</v>
      </c>
      <c r="U10" s="32">
        <v>36.31</v>
      </c>
    </row>
    <row r="11" ht="14.4" customHeight="1" spans="1:21">
      <c r="A11" s="18" t="s">
        <v>270</v>
      </c>
      <c r="B11" s="33" t="s">
        <v>271</v>
      </c>
      <c r="C11" s="30">
        <v>200</v>
      </c>
      <c r="D11" s="32">
        <v>4.7</v>
      </c>
      <c r="E11" s="32">
        <v>3.5</v>
      </c>
      <c r="F11" s="32">
        <v>12.5</v>
      </c>
      <c r="G11" s="32">
        <v>100.4</v>
      </c>
      <c r="H11" s="32">
        <v>0.04</v>
      </c>
      <c r="I11" s="32">
        <v>0.16</v>
      </c>
      <c r="J11" s="32">
        <v>17.25</v>
      </c>
      <c r="K11" s="32">
        <v>0</v>
      </c>
      <c r="L11" s="32">
        <v>0.68</v>
      </c>
      <c r="M11" s="32">
        <v>49.95</v>
      </c>
      <c r="N11" s="32">
        <v>220.33</v>
      </c>
      <c r="O11" s="32">
        <v>167.68</v>
      </c>
      <c r="P11" s="32">
        <v>34.32</v>
      </c>
      <c r="Q11" s="32">
        <v>130.28</v>
      </c>
      <c r="R11" s="32">
        <v>1.09</v>
      </c>
      <c r="S11" s="32">
        <v>11.7</v>
      </c>
      <c r="T11" s="32">
        <v>2.29</v>
      </c>
      <c r="U11" s="32">
        <v>38.25</v>
      </c>
    </row>
    <row r="12" spans="1:21">
      <c r="A12" s="34" t="s">
        <v>225</v>
      </c>
      <c r="B12" s="35" t="s">
        <v>226</v>
      </c>
      <c r="C12" s="36">
        <v>40</v>
      </c>
      <c r="D12" s="37">
        <v>3.8</v>
      </c>
      <c r="E12" s="37">
        <v>0.4</v>
      </c>
      <c r="F12" s="37">
        <v>24.6</v>
      </c>
      <c r="G12" s="37">
        <v>117.2</v>
      </c>
      <c r="H12" s="38">
        <v>0.06</v>
      </c>
      <c r="I12" s="38">
        <v>0.01</v>
      </c>
      <c r="J12" s="61"/>
      <c r="K12" s="23">
        <v>0</v>
      </c>
      <c r="L12" s="23">
        <v>0</v>
      </c>
      <c r="M12" s="37">
        <v>250</v>
      </c>
      <c r="N12" s="37">
        <v>47</v>
      </c>
      <c r="O12" s="23">
        <v>10</v>
      </c>
      <c r="P12" s="37">
        <v>4.2</v>
      </c>
      <c r="Q12" s="37">
        <v>7</v>
      </c>
      <c r="R12" s="38">
        <v>0.6</v>
      </c>
      <c r="S12" s="38">
        <v>0.6</v>
      </c>
      <c r="T12" s="37">
        <v>1.6</v>
      </c>
      <c r="U12" s="38">
        <v>7.25</v>
      </c>
    </row>
    <row r="13" spans="1:21">
      <c r="A13" s="92" t="s">
        <v>132</v>
      </c>
      <c r="B13" s="93"/>
      <c r="C13" s="94">
        <f>SUM(C10:C12)</f>
        <v>490</v>
      </c>
      <c r="D13" s="95">
        <f>SUM(D10:D12)</f>
        <v>16.4</v>
      </c>
      <c r="E13" s="96">
        <f t="shared" ref="E13:U13" si="0">SUM(E10:E12)</f>
        <v>11.8</v>
      </c>
      <c r="F13" s="96">
        <f t="shared" si="0"/>
        <v>73.8</v>
      </c>
      <c r="G13" s="96">
        <f t="shared" si="0"/>
        <v>466.6</v>
      </c>
      <c r="H13" s="96">
        <f t="shared" si="0"/>
        <v>0.18</v>
      </c>
      <c r="I13" s="96">
        <f t="shared" si="0"/>
        <v>0.36</v>
      </c>
      <c r="J13" s="96">
        <f t="shared" si="0"/>
        <v>54.33</v>
      </c>
      <c r="K13" s="96">
        <f t="shared" si="0"/>
        <v>0.09</v>
      </c>
      <c r="L13" s="96">
        <f t="shared" si="0"/>
        <v>1.4</v>
      </c>
      <c r="M13" s="96">
        <f t="shared" si="0"/>
        <v>477.08</v>
      </c>
      <c r="N13" s="96">
        <f t="shared" si="0"/>
        <v>482.46</v>
      </c>
      <c r="O13" s="96">
        <f t="shared" si="0"/>
        <v>334.57</v>
      </c>
      <c r="P13" s="96">
        <f t="shared" si="0"/>
        <v>62.04</v>
      </c>
      <c r="Q13" s="96">
        <f t="shared" si="0"/>
        <v>278.93</v>
      </c>
      <c r="R13" s="96">
        <f t="shared" si="0"/>
        <v>2.21</v>
      </c>
      <c r="S13" s="96">
        <f t="shared" si="0"/>
        <v>41.47</v>
      </c>
      <c r="T13" s="96">
        <f t="shared" si="0"/>
        <v>6.4</v>
      </c>
      <c r="U13" s="96">
        <f t="shared" si="0"/>
        <v>81.81</v>
      </c>
    </row>
    <row r="14" ht="8.25" customHeight="1" spans="1:20">
      <c r="A14" s="24" t="s">
        <v>148</v>
      </c>
      <c r="B14" s="25"/>
      <c r="C14" s="97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64"/>
    </row>
    <row r="15" spans="1:21">
      <c r="A15" s="98" t="s">
        <v>289</v>
      </c>
      <c r="B15" s="99" t="s">
        <v>290</v>
      </c>
      <c r="C15" s="100">
        <v>100</v>
      </c>
      <c r="D15" s="101">
        <v>1.7</v>
      </c>
      <c r="E15" s="101">
        <v>3.4</v>
      </c>
      <c r="F15" s="101">
        <v>4.9</v>
      </c>
      <c r="G15" s="101">
        <v>57.4</v>
      </c>
      <c r="H15" s="101">
        <v>0.03</v>
      </c>
      <c r="I15" s="101">
        <v>0.04</v>
      </c>
      <c r="J15" s="101">
        <v>19.45</v>
      </c>
      <c r="K15" s="101">
        <v>0</v>
      </c>
      <c r="L15" s="101">
        <v>43.5</v>
      </c>
      <c r="M15" s="101">
        <v>141.67</v>
      </c>
      <c r="N15" s="101">
        <v>292.99</v>
      </c>
      <c r="O15" s="101">
        <v>51.03</v>
      </c>
      <c r="P15" s="101">
        <v>15.91</v>
      </c>
      <c r="Q15" s="101">
        <v>30.55</v>
      </c>
      <c r="R15" s="101">
        <v>0.62</v>
      </c>
      <c r="S15" s="101">
        <v>16.21</v>
      </c>
      <c r="T15" s="101">
        <v>0.31</v>
      </c>
      <c r="U15" s="101">
        <v>12.83</v>
      </c>
    </row>
    <row r="16" spans="1:21">
      <c r="A16" s="98" t="s">
        <v>306</v>
      </c>
      <c r="B16" s="99" t="s">
        <v>307</v>
      </c>
      <c r="C16" s="102">
        <v>250</v>
      </c>
      <c r="D16" s="103">
        <v>9.1</v>
      </c>
      <c r="E16" s="103">
        <v>5.9</v>
      </c>
      <c r="F16" s="103">
        <v>18.8</v>
      </c>
      <c r="G16" s="103">
        <v>164.8</v>
      </c>
      <c r="H16" s="103">
        <v>0.17</v>
      </c>
      <c r="I16" s="103">
        <v>0.06</v>
      </c>
      <c r="J16" s="103">
        <v>136.26</v>
      </c>
      <c r="K16" s="103">
        <v>0</v>
      </c>
      <c r="L16" s="103">
        <v>5.16</v>
      </c>
      <c r="M16" s="103">
        <v>11.09</v>
      </c>
      <c r="N16" s="103">
        <v>424.57</v>
      </c>
      <c r="O16" s="103">
        <v>32.06</v>
      </c>
      <c r="P16" s="103">
        <v>34.3</v>
      </c>
      <c r="Q16" s="103">
        <v>95.4</v>
      </c>
      <c r="R16" s="103">
        <v>1.74</v>
      </c>
      <c r="S16" s="103">
        <v>4.64</v>
      </c>
      <c r="T16" s="103">
        <v>2.48</v>
      </c>
      <c r="U16" s="103">
        <v>34.41</v>
      </c>
    </row>
    <row r="17" spans="1:21">
      <c r="A17" s="55" t="s">
        <v>245</v>
      </c>
      <c r="B17" s="104" t="s">
        <v>246</v>
      </c>
      <c r="C17" s="73">
        <v>180</v>
      </c>
      <c r="D17" s="84">
        <v>4.2</v>
      </c>
      <c r="E17" s="84">
        <v>5.2</v>
      </c>
      <c r="F17" s="84">
        <v>42.9</v>
      </c>
      <c r="G17" s="84">
        <v>235</v>
      </c>
      <c r="H17" s="50">
        <v>0.04</v>
      </c>
      <c r="I17" s="50">
        <v>0.03</v>
      </c>
      <c r="J17" s="50">
        <v>19.44</v>
      </c>
      <c r="K17" s="50">
        <v>0.09</v>
      </c>
      <c r="L17" s="73">
        <v>0</v>
      </c>
      <c r="M17" s="84">
        <v>7.64</v>
      </c>
      <c r="N17" s="50">
        <v>54.58</v>
      </c>
      <c r="O17" s="50">
        <v>6.01</v>
      </c>
      <c r="P17" s="50">
        <v>27.67</v>
      </c>
      <c r="Q17" s="50">
        <v>84.88</v>
      </c>
      <c r="R17" s="50">
        <v>0.57</v>
      </c>
      <c r="S17" s="50">
        <v>0.89</v>
      </c>
      <c r="T17" s="50">
        <v>8.51</v>
      </c>
      <c r="U17" s="50">
        <v>32</v>
      </c>
    </row>
    <row r="18" spans="1:21">
      <c r="A18" s="98">
        <v>288.2</v>
      </c>
      <c r="B18" s="99" t="s">
        <v>308</v>
      </c>
      <c r="C18" s="102">
        <v>100</v>
      </c>
      <c r="D18" s="103">
        <v>16.9</v>
      </c>
      <c r="E18" s="103">
        <v>9.66</v>
      </c>
      <c r="F18" s="103">
        <v>0.15</v>
      </c>
      <c r="G18" s="103">
        <v>155.1</v>
      </c>
      <c r="H18" s="103">
        <v>0.08</v>
      </c>
      <c r="I18" s="103">
        <v>0.17</v>
      </c>
      <c r="J18" s="103">
        <v>0</v>
      </c>
      <c r="K18" s="111">
        <v>0</v>
      </c>
      <c r="L18" s="103">
        <v>0.02</v>
      </c>
      <c r="M18" s="103">
        <v>0</v>
      </c>
      <c r="N18" s="103">
        <v>0</v>
      </c>
      <c r="O18" s="103">
        <v>17.3</v>
      </c>
      <c r="P18" s="103">
        <v>15.18</v>
      </c>
      <c r="Q18" s="103">
        <v>0</v>
      </c>
      <c r="R18" s="103">
        <v>1.65</v>
      </c>
      <c r="S18" s="103">
        <v>0</v>
      </c>
      <c r="T18" s="103">
        <v>0</v>
      </c>
      <c r="U18" s="103">
        <v>1.42</v>
      </c>
    </row>
    <row r="19" spans="1:21">
      <c r="A19" s="103">
        <v>375.01</v>
      </c>
      <c r="B19" s="99" t="s">
        <v>288</v>
      </c>
      <c r="C19" s="102">
        <v>200</v>
      </c>
      <c r="D19" s="103">
        <v>0.4</v>
      </c>
      <c r="E19" s="103">
        <v>0.1</v>
      </c>
      <c r="F19" s="103">
        <v>5.2</v>
      </c>
      <c r="G19" s="103">
        <v>23.7</v>
      </c>
      <c r="H19" s="103">
        <v>0</v>
      </c>
      <c r="I19" s="103">
        <v>0.02</v>
      </c>
      <c r="J19" s="103">
        <v>1.08</v>
      </c>
      <c r="K19" s="103">
        <v>0</v>
      </c>
      <c r="L19" s="103">
        <v>1.8</v>
      </c>
      <c r="M19" s="103">
        <v>2.13</v>
      </c>
      <c r="N19" s="103">
        <v>56.27</v>
      </c>
      <c r="O19" s="103">
        <v>11.6</v>
      </c>
      <c r="P19" s="103">
        <v>9.28</v>
      </c>
      <c r="Q19" s="103">
        <v>17.38</v>
      </c>
      <c r="R19" s="103">
        <v>1.68</v>
      </c>
      <c r="S19" s="103">
        <v>0</v>
      </c>
      <c r="T19" s="103">
        <v>0.02</v>
      </c>
      <c r="U19" s="103">
        <v>0.4</v>
      </c>
    </row>
    <row r="20" spans="1:21">
      <c r="A20" s="52" t="s">
        <v>225</v>
      </c>
      <c r="B20" s="48" t="s">
        <v>233</v>
      </c>
      <c r="C20" s="36">
        <v>60</v>
      </c>
      <c r="D20" s="37">
        <v>4</v>
      </c>
      <c r="E20" s="37">
        <v>0.7</v>
      </c>
      <c r="F20" s="37">
        <v>23.8</v>
      </c>
      <c r="G20" s="37">
        <v>117.4</v>
      </c>
      <c r="H20" s="38">
        <v>0.1</v>
      </c>
      <c r="I20" s="38">
        <v>0.05</v>
      </c>
      <c r="J20" s="23">
        <v>0</v>
      </c>
      <c r="K20" s="23">
        <v>0</v>
      </c>
      <c r="L20" s="23">
        <v>0</v>
      </c>
      <c r="M20" s="23">
        <v>243.6</v>
      </c>
      <c r="N20" s="37">
        <v>141</v>
      </c>
      <c r="O20" s="37">
        <v>17.4</v>
      </c>
      <c r="P20" s="37">
        <v>28.2</v>
      </c>
      <c r="Q20" s="23">
        <v>90</v>
      </c>
      <c r="R20" s="38">
        <v>2.34</v>
      </c>
      <c r="S20" s="37">
        <v>2.64</v>
      </c>
      <c r="T20" s="23">
        <v>3.3</v>
      </c>
      <c r="U20" s="23">
        <v>14.4</v>
      </c>
    </row>
    <row r="21" s="2" customFormat="1" spans="1:21">
      <c r="A21" s="105" t="s">
        <v>140</v>
      </c>
      <c r="B21" s="106"/>
      <c r="C21" s="107">
        <f t="shared" ref="C21:U21" si="1">SUM(C15:C20)</f>
        <v>890</v>
      </c>
      <c r="D21" s="108">
        <f t="shared" si="1"/>
        <v>36.3</v>
      </c>
      <c r="E21" s="109">
        <f t="shared" si="1"/>
        <v>24.96</v>
      </c>
      <c r="F21" s="109">
        <f t="shared" si="1"/>
        <v>95.75</v>
      </c>
      <c r="G21" s="109">
        <f t="shared" si="1"/>
        <v>753.4</v>
      </c>
      <c r="H21" s="109">
        <f t="shared" si="1"/>
        <v>0.42</v>
      </c>
      <c r="I21" s="109">
        <f t="shared" si="1"/>
        <v>0.37</v>
      </c>
      <c r="J21" s="109">
        <f t="shared" si="1"/>
        <v>176.23</v>
      </c>
      <c r="K21" s="109">
        <f t="shared" si="1"/>
        <v>0.09</v>
      </c>
      <c r="L21" s="109">
        <f t="shared" si="1"/>
        <v>50.48</v>
      </c>
      <c r="M21" s="109">
        <f t="shared" si="1"/>
        <v>406.13</v>
      </c>
      <c r="N21" s="109">
        <f t="shared" si="1"/>
        <v>969.41</v>
      </c>
      <c r="O21" s="109">
        <f t="shared" si="1"/>
        <v>135.4</v>
      </c>
      <c r="P21" s="109">
        <f t="shared" si="1"/>
        <v>130.54</v>
      </c>
      <c r="Q21" s="109">
        <f t="shared" si="1"/>
        <v>318.21</v>
      </c>
      <c r="R21" s="109">
        <f t="shared" si="1"/>
        <v>8.6</v>
      </c>
      <c r="S21" s="109">
        <f t="shared" si="1"/>
        <v>24.38</v>
      </c>
      <c r="T21" s="109">
        <f t="shared" si="1"/>
        <v>14.62</v>
      </c>
      <c r="U21" s="109">
        <f t="shared" si="1"/>
        <v>95.46</v>
      </c>
    </row>
    <row r="22" s="2" customFormat="1" spans="1:21">
      <c r="A22" s="105" t="s">
        <v>141</v>
      </c>
      <c r="B22" s="106"/>
      <c r="C22" s="110">
        <f t="shared" ref="C22:U22" si="2">C13+C21</f>
        <v>1380</v>
      </c>
      <c r="D22" s="108">
        <f t="shared" si="2"/>
        <v>52.7</v>
      </c>
      <c r="E22" s="109">
        <f t="shared" si="2"/>
        <v>36.76</v>
      </c>
      <c r="F22" s="109">
        <f t="shared" si="2"/>
        <v>169.55</v>
      </c>
      <c r="G22" s="109">
        <f t="shared" si="2"/>
        <v>1220</v>
      </c>
      <c r="H22" s="109">
        <f t="shared" si="2"/>
        <v>0.6</v>
      </c>
      <c r="I22" s="109">
        <f t="shared" si="2"/>
        <v>0.73</v>
      </c>
      <c r="J22" s="109">
        <f t="shared" si="2"/>
        <v>230.56</v>
      </c>
      <c r="K22" s="109">
        <f t="shared" si="2"/>
        <v>0.18</v>
      </c>
      <c r="L22" s="109">
        <f t="shared" si="2"/>
        <v>51.88</v>
      </c>
      <c r="M22" s="109">
        <f t="shared" si="2"/>
        <v>883.21</v>
      </c>
      <c r="N22" s="109">
        <f t="shared" si="2"/>
        <v>1451.87</v>
      </c>
      <c r="O22" s="109">
        <f t="shared" si="2"/>
        <v>469.97</v>
      </c>
      <c r="P22" s="109">
        <f t="shared" si="2"/>
        <v>192.58</v>
      </c>
      <c r="Q22" s="109">
        <f t="shared" si="2"/>
        <v>597.14</v>
      </c>
      <c r="R22" s="109">
        <f t="shared" si="2"/>
        <v>10.81</v>
      </c>
      <c r="S22" s="109">
        <f t="shared" si="2"/>
        <v>65.85</v>
      </c>
      <c r="T22" s="109">
        <f t="shared" si="2"/>
        <v>21.02</v>
      </c>
      <c r="U22" s="109">
        <f t="shared" si="2"/>
        <v>177.27</v>
      </c>
    </row>
  </sheetData>
  <mergeCells count="19">
    <mergeCell ref="A1:B1"/>
    <mergeCell ref="A2:B2"/>
    <mergeCell ref="A3:D3"/>
    <mergeCell ref="E3:J3"/>
    <mergeCell ref="K3:O3"/>
    <mergeCell ref="P3:X3"/>
    <mergeCell ref="A4:X4"/>
    <mergeCell ref="D5:F5"/>
    <mergeCell ref="H5:L5"/>
    <mergeCell ref="M5:U5"/>
    <mergeCell ref="A9:T9"/>
    <mergeCell ref="A13:B13"/>
    <mergeCell ref="A14:T14"/>
    <mergeCell ref="A21:B21"/>
    <mergeCell ref="A22:B22"/>
    <mergeCell ref="A5:A7"/>
    <mergeCell ref="B5:B7"/>
    <mergeCell ref="C5:C6"/>
    <mergeCell ref="G5:G6"/>
  </mergeCells>
  <pageMargins left="0.7" right="0.7" top="0.75" bottom="0.75" header="0.3" footer="0.3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полное</vt:lpstr>
      <vt:lpstr>пн 1 </vt:lpstr>
      <vt:lpstr>вт 1</vt:lpstr>
      <vt:lpstr>ср 1</vt:lpstr>
      <vt:lpstr>чт 1</vt:lpstr>
      <vt:lpstr>пт 1</vt:lpstr>
      <vt:lpstr>пн 2</vt:lpstr>
      <vt:lpstr>вт 2</vt:lpstr>
      <vt:lpstr>ср 2</vt:lpstr>
      <vt:lpstr>чт 2</vt:lpstr>
      <vt:lpstr>пт 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zav_karam_nijn</dc:creator>
  <cp:lastModifiedBy>s_edu</cp:lastModifiedBy>
  <dcterms:created xsi:type="dcterms:W3CDTF">2022-09-20T03:58:00Z</dcterms:created>
  <cp:lastPrinted>2022-09-22T09:14:00Z</cp:lastPrinted>
  <dcterms:modified xsi:type="dcterms:W3CDTF">2025-03-17T10:14:00Z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D0BB5EF7BEBE4B84807DB0FA287B998E_12</vt:lpwstr>
  </property>
  <property fmtid="{D5CDD505-2E9C-101B-9397-08002B2CF9AE}" pid="3" name="KSOProductBuildVer">
    <vt:lpwstr>1049-12.2.0.20326</vt:lpwstr>
  </property>
</Properties>
</file>